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1355" windowHeight="48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149" i="1" l="1"/>
  <c r="F145" i="1"/>
  <c r="A50" i="1"/>
  <c r="A58" i="1"/>
  <c r="A61" i="1"/>
  <c r="A66" i="1"/>
  <c r="A68" i="1"/>
  <c r="A72" i="1"/>
  <c r="A75" i="1"/>
  <c r="A77" i="1"/>
  <c r="A91" i="1"/>
  <c r="A31" i="1"/>
  <c r="E28" i="1"/>
  <c r="G19" i="1" l="1"/>
  <c r="G20" i="1"/>
  <c r="D21" i="1" l="1"/>
</calcChain>
</file>

<file path=xl/sharedStrings.xml><?xml version="1.0" encoding="utf-8"?>
<sst xmlns="http://schemas.openxmlformats.org/spreadsheetml/2006/main" count="528" uniqueCount="206">
  <si>
    <t>"Утверждаю"</t>
  </si>
  <si>
    <t>Генеральный директор ООО "Служба заказчика+"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</si>
  <si>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</si>
  <si>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</si>
  <si>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</si>
  <si>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</si>
  <si>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</si>
  <si>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</si>
  <si>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</si>
  <si>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</si>
  <si>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</si>
  <si>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</si>
  <si>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</si>
  <si>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</si>
  <si>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</si>
  <si>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</si>
  <si>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</si>
  <si>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</si>
  <si>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</si>
  <si>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</si>
  <si>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</si>
  <si>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</si>
  <si>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</si>
  <si>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</si>
  <si>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</si>
  <si>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</si>
  <si>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</si>
  <si>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</si>
  <si>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</si>
  <si>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</si>
  <si>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</si>
  <si>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</si>
  <si>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</si>
  <si>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</si>
  <si>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>всего израсходовано материалов (в тыс.руб.):</t>
  </si>
  <si>
    <t>по догово</t>
  </si>
  <si>
    <t>ру, м2</t>
  </si>
  <si>
    <t>по договору</t>
  </si>
  <si>
    <t>всего</t>
  </si>
  <si>
    <t>израсходова</t>
  </si>
  <si>
    <t>но фактически</t>
  </si>
  <si>
    <t>перерасход (-)</t>
  </si>
  <si>
    <t>недорасход(+)</t>
  </si>
  <si>
    <t xml:space="preserve">        </t>
  </si>
  <si>
    <t xml:space="preserve">Экономист            </t>
  </si>
  <si>
    <t>Важнова А.В.</t>
  </si>
  <si>
    <t xml:space="preserve">     </t>
  </si>
  <si>
    <t>по предоставленным услугам  по управлению, содержанию и ремонту</t>
  </si>
  <si>
    <t>с 01.01.2013г по 31.12.13г.</t>
  </si>
  <si>
    <t xml:space="preserve"> </t>
  </si>
  <si>
    <t>Итого</t>
  </si>
  <si>
    <t>1 шт</t>
  </si>
  <si>
    <t>Декабрь</t>
  </si>
  <si>
    <t>2 шт</t>
  </si>
  <si>
    <t>3 шт</t>
  </si>
  <si>
    <t>4 шт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</si>
  <si>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</si>
  <si>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</si>
  <si>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</si>
  <si>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</si>
  <si>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</si>
  <si>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</si>
  <si>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</si>
  <si>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Задолженность в % к начислениям составила -</t>
  </si>
  <si>
    <t>1.12.2010-31.01.2014</t>
  </si>
  <si>
    <t>Ноябрь</t>
  </si>
  <si>
    <t>13 м</t>
  </si>
  <si>
    <t>1 м</t>
  </si>
  <si>
    <t xml:space="preserve"> "18"февраля 2014г</t>
  </si>
  <si>
    <t xml:space="preserve">многоквартирного дома №42а по ул. Ленинградское  шоссе </t>
  </si>
  <si>
    <t>1. Количество квартир - 56</t>
  </si>
  <si>
    <t>2. Общая площадь дома - 3445,5кв.м.</t>
  </si>
  <si>
    <t>в том числе задолженность более 3-х месяцев на 1.01.14г -  35,6т.руб (3 квартиры)</t>
  </si>
  <si>
    <t>Замена провода ПУГНП 2*2,5</t>
  </si>
  <si>
    <t>Замена лампочек электрических</t>
  </si>
  <si>
    <t>Замена трубы д=40 РР</t>
  </si>
  <si>
    <t>Замена шаровых кранов д=25 РР</t>
  </si>
  <si>
    <t>Замена крана д=32 РР</t>
  </si>
  <si>
    <t>Установка углов д=25 РР</t>
  </si>
  <si>
    <t>Установка угла д=32 РР</t>
  </si>
  <si>
    <t>Замена задвижки д=80</t>
  </si>
  <si>
    <t>Замена трубы РР д=25 (кв 45, 49)</t>
  </si>
  <si>
    <t>Установка углов д=25 (кв 45, 49)</t>
  </si>
  <si>
    <t>Замена американок д=25 (кв 45, 49)</t>
  </si>
  <si>
    <t>Установка радиаторного блока</t>
  </si>
  <si>
    <t>Установка американок д=25</t>
  </si>
  <si>
    <t>Замена участка трубы д=25 РР (подвал)</t>
  </si>
  <si>
    <t xml:space="preserve">Уборка мусора из подвала </t>
  </si>
  <si>
    <t>Замена автомата 25А</t>
  </si>
  <si>
    <t>Замена автомата 32А</t>
  </si>
  <si>
    <t>Замена трубы д=89</t>
  </si>
  <si>
    <t>Замена отводов д=89</t>
  </si>
  <si>
    <t>Набивка сальников на задвижках д=100</t>
  </si>
  <si>
    <t>2 м</t>
  </si>
  <si>
    <t>4 м</t>
  </si>
  <si>
    <t>2,5 ч/ч</t>
  </si>
  <si>
    <t>4 стояка</t>
  </si>
  <si>
    <t>10 м</t>
  </si>
  <si>
    <t>0,433 тн</t>
  </si>
  <si>
    <t>3 м</t>
  </si>
  <si>
    <t>5 секций</t>
  </si>
  <si>
    <t>5 м</t>
  </si>
  <si>
    <t>6 шт</t>
  </si>
  <si>
    <t>0,5 м</t>
  </si>
  <si>
    <t>5 шт</t>
  </si>
  <si>
    <t>18 м</t>
  </si>
  <si>
    <t>44 м</t>
  </si>
  <si>
    <t>13 шт</t>
  </si>
  <si>
    <t>8 м</t>
  </si>
  <si>
    <t>15 м</t>
  </si>
  <si>
    <t>15 шт</t>
  </si>
  <si>
    <t>12 шт</t>
  </si>
  <si>
    <t>21 шт</t>
  </si>
  <si>
    <t>95 м</t>
  </si>
  <si>
    <t>45 м</t>
  </si>
  <si>
    <t>16 шт</t>
  </si>
  <si>
    <t>6 м</t>
  </si>
  <si>
    <t>10 шт</t>
  </si>
  <si>
    <t>12 м</t>
  </si>
  <si>
    <t>7 секций</t>
  </si>
  <si>
    <t>1 уп.мешков</t>
  </si>
  <si>
    <t>Установка американок д=32</t>
  </si>
  <si>
    <t>Замена трубы д=32 РР</t>
  </si>
  <si>
    <t>Замена вентиля д=32</t>
  </si>
  <si>
    <t>Замена сгона в сборе д=32</t>
  </si>
  <si>
    <t xml:space="preserve">Замена вентилей д=25 </t>
  </si>
  <si>
    <t>Замена сгона в сборе д=25</t>
  </si>
  <si>
    <t>Замена американок д=25</t>
  </si>
  <si>
    <t>Замена трубы д=25 РР</t>
  </si>
  <si>
    <t>Замена переходников д=25 РР</t>
  </si>
  <si>
    <t>Установка углов д=25</t>
  </si>
  <si>
    <t>Ремонт трубопровода канализации:</t>
  </si>
  <si>
    <t>труба п/э д=50</t>
  </si>
  <si>
    <t xml:space="preserve">переходник </t>
  </si>
  <si>
    <t>муфта п/э д=50</t>
  </si>
  <si>
    <t>манжет</t>
  </si>
  <si>
    <t>тройник п/э д=50</t>
  </si>
  <si>
    <t>Замена электропатронов</t>
  </si>
  <si>
    <t>Замена электрической розетки</t>
  </si>
  <si>
    <t>Ремонт подьездной батареи (1,3 подъезд)</t>
  </si>
  <si>
    <t>Ликвидация воздушных пробок в отоплении (кв 45,51)</t>
  </si>
  <si>
    <t>Замена автоматов 16А</t>
  </si>
  <si>
    <t>Установка бокса под автоматы</t>
  </si>
  <si>
    <t xml:space="preserve">Замена патронов электрических </t>
  </si>
  <si>
    <t>Замена провода АВВГ 2х2,5</t>
  </si>
  <si>
    <t>Посыпка придомовой территории ПСС</t>
  </si>
  <si>
    <t>Замена вентиля д=20</t>
  </si>
  <si>
    <t>Замена электропатрона</t>
  </si>
  <si>
    <t>Замена трубы д=20 РР (кв 11)</t>
  </si>
  <si>
    <t>Установка американок (кв 11)</t>
  </si>
  <si>
    <t>Установка углов д=20 (кв 11)</t>
  </si>
  <si>
    <t>Прочистка радиаторного блока (кв 11)</t>
  </si>
  <si>
    <t>Замена трубы РР д=20 (кв 35)</t>
  </si>
  <si>
    <t>Окашивание травы, ремонт лавочек и песочниц</t>
  </si>
  <si>
    <t>Замена вентиля д=15</t>
  </si>
  <si>
    <t>Замена шарового крана д=15</t>
  </si>
  <si>
    <t>Замена сгонов в сборе д=15</t>
  </si>
  <si>
    <t>Замена шарового крана д=20</t>
  </si>
  <si>
    <t>Замена сгонов  в сборе д=20</t>
  </si>
  <si>
    <t xml:space="preserve">Замена участка трубы холодной воды д=15 со сваркой </t>
  </si>
  <si>
    <t xml:space="preserve">Замена участка отопления холодной воды д=76 со сваркой </t>
  </si>
  <si>
    <t>Ремонт подъездной рамы</t>
  </si>
  <si>
    <t>Замена трубы д=25 РР (кв 35)</t>
  </si>
  <si>
    <t>Установка углов д=25 РР (кв 35)</t>
  </si>
  <si>
    <t>Замена трубы д=25 РР (кв 1)</t>
  </si>
  <si>
    <t>Замена сгона в сборе д=20 (кв 1)</t>
  </si>
  <si>
    <t>Установка американок д=25 (кв 1)</t>
  </si>
  <si>
    <t>Установка угла д=25 РР</t>
  </si>
  <si>
    <t xml:space="preserve">Установка американок д=32 </t>
  </si>
  <si>
    <t xml:space="preserve">Установка муфты обжимной </t>
  </si>
  <si>
    <t>Замена автомата</t>
  </si>
  <si>
    <t>Установка шин №7-18</t>
  </si>
  <si>
    <t>Установка сжима</t>
  </si>
  <si>
    <t>Установка розетки</t>
  </si>
  <si>
    <t>Замена трубы д=25 РР (кв 32)</t>
  </si>
  <si>
    <t>Установка угла д=25 РР (кв 32)</t>
  </si>
  <si>
    <t>Установка  американки д=25 (кв 32)</t>
  </si>
  <si>
    <t>Замена пробок радиаторных (кв 32)</t>
  </si>
  <si>
    <t>Замена трубы д=63 РР</t>
  </si>
  <si>
    <t>Установка арматуры</t>
  </si>
  <si>
    <t>Установка американок д=63</t>
  </si>
  <si>
    <t>Установка муфт д=63 РР</t>
  </si>
  <si>
    <t>Установка муфт д=32 РР</t>
  </si>
  <si>
    <t>Установка углов д=32 РР</t>
  </si>
  <si>
    <t>Установка американок</t>
  </si>
  <si>
    <t xml:space="preserve">Замена трубы п/э д=110 </t>
  </si>
  <si>
    <t>Установка отводов п/э д=110</t>
  </si>
  <si>
    <t>Установка уплотнительных колец</t>
  </si>
  <si>
    <t>Установка тройников д=32</t>
  </si>
  <si>
    <t>Установка тройников д=40</t>
  </si>
  <si>
    <t>Установка американки д=32</t>
  </si>
  <si>
    <t>Установка муфт соединительных</t>
  </si>
  <si>
    <t>Установка п/сгонов д=15</t>
  </si>
  <si>
    <t>Установка муфт РР д=25</t>
  </si>
  <si>
    <t>Окраска газопровода</t>
  </si>
  <si>
    <t xml:space="preserve">Замена предохранителей </t>
  </si>
  <si>
    <t>Замена автоматов 25 А</t>
  </si>
  <si>
    <t>Установка распределительных коробок</t>
  </si>
  <si>
    <t xml:space="preserve">Установка патронов </t>
  </si>
  <si>
    <t>Установка розеток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</si>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</sst>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11" xfId="0" applyFont="1" applyBorder="1"/>
    <xf numFmtId="0" fontId="2" fillId="0" borderId="13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4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164" fontId="5" fillId="0" borderId="0" xfId="0" applyNumberFormat="1" applyFont="1"/>
    <xf numFmtId="16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6" fillId="0" borderId="8" xfId="0" applyFont="1" applyBorder="1"/>
    <xf numFmtId="0" fontId="6" fillId="0" borderId="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6;&#1072;&#1073;&#1086;&#1095;&#1080;&#1081;%20&#1089;&#1090;&#1086;&#1083;/&#1054;&#1090;&#1095;&#1077;&#1090;%20&#1054;&#1054;&#1054;%20&#1057;&#1047;+%20&#1086;&#1073;&#1097;&#1080;&#1081;%202011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вып.работ"/>
      <sheetName val="Бед.Вокз."/>
      <sheetName val="Дзер.М.Горьк."/>
      <sheetName val="Завид."/>
      <sheetName val="Красн."/>
      <sheetName val="Лен.ш."/>
      <sheetName val="Падер."/>
      <sheetName val="Пролет.Пугачева"/>
      <sheetName val="Калин.ш Мира"/>
      <sheetName val="Студен.Энгельса"/>
    </sheetNames>
    <sheetDataSet>
      <sheetData sheetId="0"/>
      <sheetData sheetId="1"/>
      <sheetData sheetId="2"/>
      <sheetData sheetId="3"/>
      <sheetData sheetId="4"/>
      <sheetData sheetId="5">
        <row r="659">
          <cell r="A659" t="str">
            <v>Январь</v>
          </cell>
        </row>
        <row r="678">
          <cell r="A678" t="str">
            <v xml:space="preserve">Февраль </v>
          </cell>
        </row>
        <row r="686">
          <cell r="A686" t="str">
            <v>Март</v>
          </cell>
        </row>
        <row r="689">
          <cell r="A689" t="str">
            <v>Апрель</v>
          </cell>
        </row>
        <row r="694">
          <cell r="A694" t="str">
            <v>Май</v>
          </cell>
        </row>
        <row r="696">
          <cell r="A696" t="str">
            <v>Июнь</v>
          </cell>
        </row>
        <row r="700">
          <cell r="A700" t="str">
            <v>Июль</v>
          </cell>
        </row>
        <row r="703">
          <cell r="A703" t="str">
            <v xml:space="preserve">Август </v>
          </cell>
        </row>
        <row r="705">
          <cell r="A705" t="str">
            <v>Сентябрь</v>
          </cell>
        </row>
        <row r="719">
          <cell r="A719" t="str">
            <v>Октябрь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"/>
  <sheetViews>
    <sheetView tabSelected="1" topLeftCell="A140" workbookViewId="0">
      <selection activeCell="E161" sqref="E161"/>
    </sheetView>
  </sheetViews>
  <sheetFormatPr defaultRowHeight="15" x14ac:dyDescent="0.25"/>
  <cols>
    <col min="1" max="1" width="8.140625" customWidth="1"/>
    <col min="2" max="2" width="12.85546875" customWidth="1"/>
    <col min="3" max="3" width="11" style="4" customWidth="1"/>
    <col min="4" max="4" width="12.140625" customWidth="1"/>
    <col min="5" max="5" width="8" customWidth="1"/>
  </cols>
  <sheetData>
    <row r="1" spans="1:10" x14ac:dyDescent="0.25">
      <c r="D1" s="27"/>
      <c r="E1" s="27" t="s">
        <v>0</v>
      </c>
      <c r="F1" s="28"/>
      <c r="G1" s="25"/>
      <c r="H1" s="3"/>
      <c r="I1" s="3"/>
      <c r="J1" s="25"/>
    </row>
    <row r="2" spans="1:10" x14ac:dyDescent="0.25">
      <c r="E2" s="2"/>
      <c r="F2" s="3" t="s">
        <v>1</v>
      </c>
      <c r="G2" s="3"/>
      <c r="H2" s="3"/>
      <c r="I2" s="3"/>
      <c r="J2" s="3"/>
    </row>
    <row r="3" spans="1:10" x14ac:dyDescent="0.25">
      <c r="D3" t="s">
        <v>46</v>
      </c>
      <c r="E3" s="3"/>
      <c r="F3" s="3" t="s">
        <v>2</v>
      </c>
      <c r="G3" s="3"/>
      <c r="H3" s="3"/>
      <c r="I3" s="3"/>
      <c r="J3" s="25"/>
    </row>
    <row r="4" spans="1:10" x14ac:dyDescent="0.25">
      <c r="E4" s="3"/>
      <c r="F4" s="3" t="s">
        <v>68</v>
      </c>
      <c r="G4" s="3"/>
      <c r="H4" s="3"/>
      <c r="I4" s="3"/>
      <c r="J4" s="25"/>
    </row>
    <row r="5" spans="1:10" x14ac:dyDescent="0.25">
      <c r="A5" s="2"/>
      <c r="B5" s="3"/>
      <c r="C5" s="35"/>
      <c r="D5" s="36" t="s">
        <v>3</v>
      </c>
      <c r="E5" s="36"/>
      <c r="F5" s="3"/>
      <c r="G5" s="3"/>
    </row>
    <row r="6" spans="1:10" x14ac:dyDescent="0.25">
      <c r="A6" s="26"/>
      <c r="B6" s="26" t="s">
        <v>47</v>
      </c>
      <c r="C6" s="17"/>
      <c r="D6" s="26"/>
      <c r="E6" s="3"/>
      <c r="F6" s="3"/>
      <c r="G6" s="3"/>
      <c r="H6" s="1"/>
      <c r="I6" s="1"/>
      <c r="J6" s="1"/>
    </row>
    <row r="7" spans="1:10" x14ac:dyDescent="0.25">
      <c r="A7" s="3"/>
      <c r="B7" s="3"/>
      <c r="C7" s="5" t="s">
        <v>69</v>
      </c>
      <c r="D7" s="3"/>
      <c r="E7" s="3"/>
      <c r="F7" s="3" t="s">
        <v>49</v>
      </c>
      <c r="G7" s="3"/>
      <c r="H7" s="1"/>
      <c r="I7" s="1"/>
      <c r="J7" s="1"/>
    </row>
    <row r="8" spans="1:10" x14ac:dyDescent="0.25">
      <c r="A8" s="2"/>
      <c r="B8" s="26"/>
      <c r="C8" s="17" t="s">
        <v>48</v>
      </c>
      <c r="D8" s="26"/>
      <c r="E8" s="26"/>
      <c r="F8" s="2"/>
      <c r="G8" s="2"/>
    </row>
    <row r="9" spans="1:10" x14ac:dyDescent="0.25">
      <c r="A9" s="29" t="s">
        <v>4</v>
      </c>
      <c r="B9" s="29"/>
      <c r="C9" s="30"/>
      <c r="D9" s="29"/>
      <c r="E9" s="2"/>
      <c r="F9" s="2"/>
      <c r="G9" s="2"/>
    </row>
    <row r="10" spans="1:10" x14ac:dyDescent="0.25">
      <c r="A10" s="2" t="s">
        <v>70</v>
      </c>
      <c r="D10" s="2" t="s">
        <v>49</v>
      </c>
      <c r="E10" s="2"/>
      <c r="F10" s="2"/>
      <c r="G10" s="2"/>
    </row>
    <row r="11" spans="1:10" x14ac:dyDescent="0.25">
      <c r="A11" s="2" t="s">
        <v>71</v>
      </c>
      <c r="B11" s="2"/>
      <c r="D11" s="2"/>
      <c r="E11" s="2"/>
      <c r="F11" s="2"/>
      <c r="G11" s="2"/>
    </row>
    <row r="12" spans="1:10" x14ac:dyDescent="0.25">
      <c r="A12" s="29" t="s">
        <v>5</v>
      </c>
      <c r="B12" s="29"/>
      <c r="C12" s="30"/>
      <c r="D12" s="29"/>
      <c r="E12" s="29"/>
      <c r="F12" s="29"/>
      <c r="G12" s="2"/>
    </row>
    <row r="13" spans="1:10" x14ac:dyDescent="0.25">
      <c r="A13" s="10"/>
      <c r="B13" s="10" t="s">
        <v>8</v>
      </c>
      <c r="C13" s="10" t="s">
        <v>10</v>
      </c>
      <c r="D13" s="10" t="s">
        <v>15</v>
      </c>
      <c r="E13" s="10" t="s">
        <v>16</v>
      </c>
      <c r="F13" s="10" t="s">
        <v>17</v>
      </c>
      <c r="G13" s="6" t="s">
        <v>19</v>
      </c>
      <c r="H13" s="4"/>
      <c r="I13" s="4"/>
    </row>
    <row r="14" spans="1:10" x14ac:dyDescent="0.25">
      <c r="A14" s="11"/>
      <c r="B14" s="11" t="s">
        <v>6</v>
      </c>
      <c r="C14" s="11" t="s">
        <v>11</v>
      </c>
      <c r="D14" s="11" t="s">
        <v>14</v>
      </c>
      <c r="E14" s="11"/>
      <c r="F14" s="11" t="s">
        <v>18</v>
      </c>
      <c r="G14" s="7"/>
      <c r="H14" s="4"/>
      <c r="I14" s="4"/>
    </row>
    <row r="15" spans="1:10" x14ac:dyDescent="0.25">
      <c r="A15" s="11"/>
      <c r="B15" s="11" t="s">
        <v>7</v>
      </c>
      <c r="C15" s="11" t="s">
        <v>12</v>
      </c>
      <c r="D15" s="11"/>
      <c r="E15" s="11"/>
      <c r="F15" s="11"/>
      <c r="G15" s="7"/>
      <c r="H15" s="4"/>
      <c r="I15" s="4"/>
    </row>
    <row r="16" spans="1:10" x14ac:dyDescent="0.25">
      <c r="A16" s="12"/>
      <c r="B16" s="11" t="s">
        <v>9</v>
      </c>
      <c r="C16" s="11" t="s">
        <v>13</v>
      </c>
      <c r="D16" s="12"/>
      <c r="E16" s="12"/>
      <c r="F16" s="12"/>
      <c r="G16" s="8"/>
    </row>
    <row r="17" spans="1:7" x14ac:dyDescent="0.25">
      <c r="A17" s="12"/>
      <c r="B17" s="12"/>
      <c r="C17" s="11"/>
      <c r="D17" s="12"/>
      <c r="E17" s="12"/>
      <c r="F17" s="12"/>
      <c r="G17" s="8"/>
    </row>
    <row r="18" spans="1:7" x14ac:dyDescent="0.25">
      <c r="A18" s="13"/>
      <c r="B18" s="13"/>
      <c r="C18" s="14"/>
      <c r="D18" s="13"/>
      <c r="E18" s="13"/>
      <c r="F18" s="13"/>
      <c r="G18" s="9"/>
    </row>
    <row r="19" spans="1:7" x14ac:dyDescent="0.25">
      <c r="A19" s="16" t="s">
        <v>20</v>
      </c>
      <c r="B19" s="37">
        <v>304</v>
      </c>
      <c r="C19" s="37">
        <v>38.200000000000003</v>
      </c>
      <c r="D19" s="37">
        <v>44.5</v>
      </c>
      <c r="E19" s="37">
        <v>7.6</v>
      </c>
      <c r="F19" s="16"/>
      <c r="G19" s="16">
        <f>SUM(B19:F19)</f>
        <v>394.3</v>
      </c>
    </row>
    <row r="20" spans="1:7" x14ac:dyDescent="0.25">
      <c r="A20" s="16" t="s">
        <v>21</v>
      </c>
      <c r="B20" s="37">
        <v>295.7</v>
      </c>
      <c r="C20" s="37">
        <v>38.299999999999997</v>
      </c>
      <c r="D20" s="37">
        <v>43.1</v>
      </c>
      <c r="E20" s="37">
        <v>6.8</v>
      </c>
      <c r="F20" s="15"/>
      <c r="G20" s="16">
        <f>SUM(B20:F20)</f>
        <v>383.90000000000003</v>
      </c>
    </row>
    <row r="21" spans="1:7" x14ac:dyDescent="0.25">
      <c r="A21" s="30" t="s">
        <v>63</v>
      </c>
      <c r="B21" s="31"/>
      <c r="C21" s="30"/>
      <c r="D21" s="68">
        <f>(G19-G20)/G19*100</f>
        <v>2.6375855947248232</v>
      </c>
      <c r="E21" s="31"/>
    </row>
    <row r="22" spans="1:7" x14ac:dyDescent="0.25">
      <c r="A22" s="32" t="s">
        <v>72</v>
      </c>
      <c r="B22" s="31"/>
      <c r="C22" s="30"/>
      <c r="D22" s="31"/>
      <c r="E22" s="31"/>
    </row>
    <row r="23" spans="1:7" x14ac:dyDescent="0.25">
      <c r="A23" s="33" t="s">
        <v>22</v>
      </c>
      <c r="B23" s="33"/>
      <c r="C23" s="33"/>
      <c r="D23" s="34"/>
      <c r="E23" s="34"/>
      <c r="F23" s="34"/>
    </row>
    <row r="24" spans="1:7" x14ac:dyDescent="0.25">
      <c r="A24" s="40" t="s">
        <v>23</v>
      </c>
      <c r="B24" s="41"/>
      <c r="C24" s="42" t="s">
        <v>24</v>
      </c>
      <c r="D24" s="42" t="s">
        <v>56</v>
      </c>
      <c r="E24" s="43" t="s">
        <v>57</v>
      </c>
      <c r="F24" s="44" t="s">
        <v>58</v>
      </c>
      <c r="G24" s="41"/>
    </row>
    <row r="25" spans="1:7" x14ac:dyDescent="0.25">
      <c r="A25" s="45"/>
      <c r="B25" s="46"/>
      <c r="C25" s="47" t="s">
        <v>25</v>
      </c>
      <c r="D25" s="47" t="s">
        <v>59</v>
      </c>
      <c r="E25" s="48" t="s">
        <v>60</v>
      </c>
      <c r="F25" s="49"/>
      <c r="G25" s="50"/>
    </row>
    <row r="26" spans="1:7" x14ac:dyDescent="0.25">
      <c r="A26" s="45"/>
      <c r="B26" s="46"/>
      <c r="C26" s="47" t="s">
        <v>26</v>
      </c>
      <c r="D26" s="47" t="s">
        <v>61</v>
      </c>
      <c r="E26" s="48" t="s">
        <v>62</v>
      </c>
      <c r="F26" s="49"/>
      <c r="G26" s="50"/>
    </row>
    <row r="27" spans="1:7" x14ac:dyDescent="0.25">
      <c r="A27" s="51"/>
      <c r="B27" s="52"/>
      <c r="C27" s="53" t="s">
        <v>27</v>
      </c>
      <c r="D27" s="53"/>
      <c r="E27" s="54"/>
      <c r="F27" s="55"/>
      <c r="G27" s="56"/>
    </row>
    <row r="28" spans="1:7" x14ac:dyDescent="0.25">
      <c r="A28" s="57" t="s">
        <v>28</v>
      </c>
      <c r="B28" s="58"/>
      <c r="C28" s="59">
        <v>130</v>
      </c>
      <c r="D28" s="60">
        <v>185.9</v>
      </c>
      <c r="E28" s="58">
        <f>C28-D28</f>
        <v>-55.900000000000006</v>
      </c>
      <c r="F28" s="82" t="s">
        <v>64</v>
      </c>
      <c r="G28" s="83"/>
    </row>
    <row r="29" spans="1:7" x14ac:dyDescent="0.25">
      <c r="A29" s="30" t="s">
        <v>29</v>
      </c>
      <c r="B29" s="31"/>
      <c r="C29" s="30"/>
      <c r="D29" s="31"/>
      <c r="E29" s="31"/>
      <c r="F29" s="31"/>
      <c r="G29" s="31"/>
    </row>
    <row r="30" spans="1:7" x14ac:dyDescent="0.25">
      <c r="A30" s="16" t="s">
        <v>30</v>
      </c>
      <c r="B30" s="21" t="s">
        <v>31</v>
      </c>
      <c r="C30" s="22"/>
      <c r="D30" s="18"/>
      <c r="E30" s="16" t="s">
        <v>32</v>
      </c>
      <c r="F30" s="23" t="s">
        <v>33</v>
      </c>
    </row>
    <row r="31" spans="1:7" x14ac:dyDescent="0.25">
      <c r="A31" s="37" t="str">
        <f>[1]Лен.ш.!A659</f>
        <v>Январь</v>
      </c>
      <c r="B31" s="79" t="s">
        <v>121</v>
      </c>
      <c r="C31" s="80" t="s">
        <v>121</v>
      </c>
      <c r="D31" s="81" t="s">
        <v>121</v>
      </c>
      <c r="E31" s="38" t="s">
        <v>53</v>
      </c>
      <c r="F31" s="71">
        <v>732.66</v>
      </c>
    </row>
    <row r="32" spans="1:7" x14ac:dyDescent="0.25">
      <c r="A32" s="37"/>
      <c r="B32" s="79" t="s">
        <v>122</v>
      </c>
      <c r="C32" s="80" t="s">
        <v>122</v>
      </c>
      <c r="D32" s="81" t="s">
        <v>122</v>
      </c>
      <c r="E32" s="38" t="s">
        <v>93</v>
      </c>
      <c r="F32" s="71">
        <v>242</v>
      </c>
    </row>
    <row r="33" spans="1:6" x14ac:dyDescent="0.25">
      <c r="A33" s="37"/>
      <c r="B33" s="79" t="s">
        <v>123</v>
      </c>
      <c r="C33" s="80" t="s">
        <v>123</v>
      </c>
      <c r="D33" s="81" t="s">
        <v>123</v>
      </c>
      <c r="E33" s="38" t="s">
        <v>51</v>
      </c>
      <c r="F33" s="71">
        <v>259</v>
      </c>
    </row>
    <row r="34" spans="1:6" x14ac:dyDescent="0.25">
      <c r="A34" s="37"/>
      <c r="B34" s="79" t="s">
        <v>124</v>
      </c>
      <c r="C34" s="80" t="s">
        <v>124</v>
      </c>
      <c r="D34" s="81" t="s">
        <v>124</v>
      </c>
      <c r="E34" s="38" t="s">
        <v>53</v>
      </c>
      <c r="F34" s="71">
        <v>182</v>
      </c>
    </row>
    <row r="35" spans="1:6" x14ac:dyDescent="0.25">
      <c r="A35" s="37"/>
      <c r="B35" s="79" t="s">
        <v>125</v>
      </c>
      <c r="C35" s="80" t="s">
        <v>125</v>
      </c>
      <c r="D35" s="81" t="s">
        <v>125</v>
      </c>
      <c r="E35" s="38" t="s">
        <v>54</v>
      </c>
      <c r="F35" s="71">
        <v>462.36</v>
      </c>
    </row>
    <row r="36" spans="1:6" x14ac:dyDescent="0.25">
      <c r="A36" s="37"/>
      <c r="B36" s="79" t="s">
        <v>126</v>
      </c>
      <c r="C36" s="80" t="s">
        <v>126</v>
      </c>
      <c r="D36" s="81" t="s">
        <v>126</v>
      </c>
      <c r="E36" s="38" t="s">
        <v>51</v>
      </c>
      <c r="F36" s="71">
        <v>55</v>
      </c>
    </row>
    <row r="37" spans="1:6" x14ac:dyDescent="0.25">
      <c r="A37" s="37"/>
      <c r="B37" s="79" t="s">
        <v>127</v>
      </c>
      <c r="C37" s="80" t="s">
        <v>127</v>
      </c>
      <c r="D37" s="81" t="s">
        <v>127</v>
      </c>
      <c r="E37" s="38" t="s">
        <v>55</v>
      </c>
      <c r="F37" s="71">
        <v>677.76</v>
      </c>
    </row>
    <row r="38" spans="1:6" x14ac:dyDescent="0.25">
      <c r="A38" s="37"/>
      <c r="B38" s="79" t="s">
        <v>128</v>
      </c>
      <c r="C38" s="80" t="s">
        <v>128</v>
      </c>
      <c r="D38" s="81" t="s">
        <v>128</v>
      </c>
      <c r="E38" s="38" t="s">
        <v>67</v>
      </c>
      <c r="F38" s="71">
        <v>62.5</v>
      </c>
    </row>
    <row r="39" spans="1:6" x14ac:dyDescent="0.25">
      <c r="A39" s="37"/>
      <c r="B39" s="79" t="s">
        <v>129</v>
      </c>
      <c r="C39" s="80" t="s">
        <v>129</v>
      </c>
      <c r="D39" s="81" t="s">
        <v>129</v>
      </c>
      <c r="E39" s="38" t="s">
        <v>53</v>
      </c>
      <c r="F39" s="71">
        <v>114.6</v>
      </c>
    </row>
    <row r="40" spans="1:6" x14ac:dyDescent="0.25">
      <c r="A40" s="37"/>
      <c r="B40" s="79" t="s">
        <v>130</v>
      </c>
      <c r="C40" s="80" t="s">
        <v>130</v>
      </c>
      <c r="D40" s="81" t="s">
        <v>130</v>
      </c>
      <c r="E40" s="38" t="s">
        <v>53</v>
      </c>
      <c r="F40" s="71">
        <v>16.22</v>
      </c>
    </row>
    <row r="41" spans="1:6" x14ac:dyDescent="0.25">
      <c r="A41" s="37"/>
      <c r="B41" s="79" t="s">
        <v>131</v>
      </c>
      <c r="C41" s="80" t="s">
        <v>131</v>
      </c>
      <c r="D41" s="81" t="s">
        <v>131</v>
      </c>
      <c r="E41" s="38"/>
      <c r="F41" s="71"/>
    </row>
    <row r="42" spans="1:6" x14ac:dyDescent="0.25">
      <c r="A42" s="37"/>
      <c r="B42" s="79" t="s">
        <v>132</v>
      </c>
      <c r="C42" s="80" t="s">
        <v>132</v>
      </c>
      <c r="D42" s="81" t="s">
        <v>132</v>
      </c>
      <c r="E42" s="38" t="s">
        <v>94</v>
      </c>
      <c r="F42" s="71">
        <v>162</v>
      </c>
    </row>
    <row r="43" spans="1:6" x14ac:dyDescent="0.25">
      <c r="A43" s="37"/>
      <c r="B43" s="79" t="s">
        <v>133</v>
      </c>
      <c r="C43" s="80" t="s">
        <v>133</v>
      </c>
      <c r="D43" s="81" t="s">
        <v>133</v>
      </c>
      <c r="E43" s="38" t="s">
        <v>51</v>
      </c>
      <c r="F43" s="71">
        <v>57.3</v>
      </c>
    </row>
    <row r="44" spans="1:6" x14ac:dyDescent="0.25">
      <c r="A44" s="37"/>
      <c r="B44" s="79" t="s">
        <v>134</v>
      </c>
      <c r="C44" s="80" t="s">
        <v>134</v>
      </c>
      <c r="D44" s="81" t="s">
        <v>134</v>
      </c>
      <c r="E44" s="38" t="s">
        <v>51</v>
      </c>
      <c r="F44" s="71">
        <v>24</v>
      </c>
    </row>
    <row r="45" spans="1:6" x14ac:dyDescent="0.25">
      <c r="A45" s="37"/>
      <c r="B45" s="79" t="s">
        <v>135</v>
      </c>
      <c r="C45" s="80" t="s">
        <v>135</v>
      </c>
      <c r="D45" s="81" t="s">
        <v>135</v>
      </c>
      <c r="E45" s="38" t="s">
        <v>51</v>
      </c>
      <c r="F45" s="71">
        <v>57</v>
      </c>
    </row>
    <row r="46" spans="1:6" x14ac:dyDescent="0.25">
      <c r="A46" s="37"/>
      <c r="B46" s="79" t="s">
        <v>136</v>
      </c>
      <c r="C46" s="80" t="s">
        <v>136</v>
      </c>
      <c r="D46" s="81" t="s">
        <v>136</v>
      </c>
      <c r="E46" s="37" t="s">
        <v>51</v>
      </c>
      <c r="F46" s="72">
        <v>26</v>
      </c>
    </row>
    <row r="47" spans="1:6" x14ac:dyDescent="0.25">
      <c r="A47" s="37"/>
      <c r="B47" s="79" t="s">
        <v>137</v>
      </c>
      <c r="C47" s="80" t="s">
        <v>137</v>
      </c>
      <c r="D47" s="81" t="s">
        <v>137</v>
      </c>
      <c r="E47" s="38" t="s">
        <v>53</v>
      </c>
      <c r="F47" s="71">
        <v>52</v>
      </c>
    </row>
    <row r="48" spans="1:6" x14ac:dyDescent="0.25">
      <c r="A48" s="37"/>
      <c r="B48" s="79" t="s">
        <v>74</v>
      </c>
      <c r="C48" s="80" t="s">
        <v>74</v>
      </c>
      <c r="D48" s="81" t="s">
        <v>74</v>
      </c>
      <c r="E48" s="38" t="s">
        <v>53</v>
      </c>
      <c r="F48" s="71">
        <v>20</v>
      </c>
    </row>
    <row r="49" spans="1:6" x14ac:dyDescent="0.25">
      <c r="A49" s="37"/>
      <c r="B49" s="79" t="s">
        <v>138</v>
      </c>
      <c r="C49" s="80" t="s">
        <v>138</v>
      </c>
      <c r="D49" s="81" t="s">
        <v>138</v>
      </c>
      <c r="E49" s="38" t="s">
        <v>51</v>
      </c>
      <c r="F49" s="71">
        <v>45.25</v>
      </c>
    </row>
    <row r="50" spans="1:6" x14ac:dyDescent="0.25">
      <c r="A50" s="37" t="str">
        <f>[1]Лен.ш.!A678</f>
        <v xml:space="preserve">Февраль </v>
      </c>
      <c r="B50" s="79" t="s">
        <v>139</v>
      </c>
      <c r="C50" s="80" t="s">
        <v>139</v>
      </c>
      <c r="D50" s="81" t="s">
        <v>139</v>
      </c>
      <c r="E50" s="38" t="s">
        <v>95</v>
      </c>
      <c r="F50" s="71"/>
    </row>
    <row r="51" spans="1:6" x14ac:dyDescent="0.25">
      <c r="A51" s="37"/>
      <c r="B51" s="79" t="s">
        <v>140</v>
      </c>
      <c r="C51" s="80" t="s">
        <v>140</v>
      </c>
      <c r="D51" s="81" t="s">
        <v>140</v>
      </c>
      <c r="E51" s="38" t="s">
        <v>96</v>
      </c>
      <c r="F51" s="71"/>
    </row>
    <row r="52" spans="1:6" x14ac:dyDescent="0.25">
      <c r="A52" s="37"/>
      <c r="B52" s="79" t="s">
        <v>141</v>
      </c>
      <c r="C52" s="80" t="s">
        <v>141</v>
      </c>
      <c r="D52" s="81" t="s">
        <v>141</v>
      </c>
      <c r="E52" s="38" t="s">
        <v>51</v>
      </c>
      <c r="F52" s="71">
        <v>64</v>
      </c>
    </row>
    <row r="53" spans="1:6" ht="13.5" customHeight="1" x14ac:dyDescent="0.25">
      <c r="A53" s="37"/>
      <c r="B53" s="79" t="s">
        <v>142</v>
      </c>
      <c r="C53" s="80" t="s">
        <v>142</v>
      </c>
      <c r="D53" s="81" t="s">
        <v>142</v>
      </c>
      <c r="E53" s="38" t="s">
        <v>51</v>
      </c>
      <c r="F53" s="71">
        <v>24</v>
      </c>
    </row>
    <row r="54" spans="1:6" ht="15" hidden="1" customHeight="1" x14ac:dyDescent="0.25">
      <c r="A54" s="37"/>
      <c r="B54" s="79" t="s">
        <v>143</v>
      </c>
      <c r="C54" s="80" t="s">
        <v>143</v>
      </c>
      <c r="D54" s="81" t="s">
        <v>143</v>
      </c>
      <c r="E54" s="38" t="s">
        <v>51</v>
      </c>
      <c r="F54" s="71">
        <v>15</v>
      </c>
    </row>
    <row r="55" spans="1:6" x14ac:dyDescent="0.25">
      <c r="A55" s="37"/>
      <c r="B55" s="79" t="s">
        <v>74</v>
      </c>
      <c r="C55" s="80" t="s">
        <v>74</v>
      </c>
      <c r="D55" s="81" t="s">
        <v>74</v>
      </c>
      <c r="E55" s="38" t="s">
        <v>53</v>
      </c>
      <c r="F55" s="71">
        <v>20</v>
      </c>
    </row>
    <row r="56" spans="1:6" x14ac:dyDescent="0.25">
      <c r="A56" s="37"/>
      <c r="B56" s="79" t="s">
        <v>144</v>
      </c>
      <c r="C56" s="80" t="s">
        <v>144</v>
      </c>
      <c r="D56" s="81" t="s">
        <v>144</v>
      </c>
      <c r="E56" s="38" t="s">
        <v>97</v>
      </c>
      <c r="F56" s="71">
        <v>80</v>
      </c>
    </row>
    <row r="57" spans="1:6" x14ac:dyDescent="0.25">
      <c r="A57" s="37"/>
      <c r="B57" s="79" t="s">
        <v>145</v>
      </c>
      <c r="C57" s="80" t="s">
        <v>145</v>
      </c>
      <c r="D57" s="81" t="s">
        <v>145</v>
      </c>
      <c r="E57" s="38" t="s">
        <v>98</v>
      </c>
      <c r="F57" s="71">
        <v>372.37</v>
      </c>
    </row>
    <row r="58" spans="1:6" x14ac:dyDescent="0.25">
      <c r="A58" s="37" t="str">
        <f>[1]Лен.ш.!A686</f>
        <v>Март</v>
      </c>
      <c r="B58" s="79" t="s">
        <v>146</v>
      </c>
      <c r="C58" s="80" t="s">
        <v>146</v>
      </c>
      <c r="D58" s="81" t="s">
        <v>146</v>
      </c>
      <c r="E58" s="38" t="s">
        <v>51</v>
      </c>
      <c r="F58" s="71">
        <v>196</v>
      </c>
    </row>
    <row r="59" spans="1:6" x14ac:dyDescent="0.25">
      <c r="A59" s="37"/>
      <c r="B59" s="79" t="s">
        <v>147</v>
      </c>
      <c r="C59" s="80" t="s">
        <v>147</v>
      </c>
      <c r="D59" s="81" t="s">
        <v>147</v>
      </c>
      <c r="E59" s="38" t="s">
        <v>51</v>
      </c>
      <c r="F59" s="71">
        <v>7</v>
      </c>
    </row>
    <row r="60" spans="1:6" x14ac:dyDescent="0.25">
      <c r="A60" s="37"/>
      <c r="B60" s="79" t="s">
        <v>74</v>
      </c>
      <c r="C60" s="80" t="s">
        <v>74</v>
      </c>
      <c r="D60" s="81" t="s">
        <v>74</v>
      </c>
      <c r="E60" s="38" t="s">
        <v>51</v>
      </c>
      <c r="F60" s="71">
        <v>10</v>
      </c>
    </row>
    <row r="61" spans="1:6" x14ac:dyDescent="0.25">
      <c r="A61" s="37" t="str">
        <f>[1]Лен.ш.!A689</f>
        <v>Апрель</v>
      </c>
      <c r="B61" s="79" t="s">
        <v>148</v>
      </c>
      <c r="C61" s="80" t="s">
        <v>148</v>
      </c>
      <c r="D61" s="81" t="s">
        <v>148</v>
      </c>
      <c r="E61" s="38" t="s">
        <v>99</v>
      </c>
      <c r="F61" s="71">
        <v>158</v>
      </c>
    </row>
    <row r="62" spans="1:6" x14ac:dyDescent="0.25">
      <c r="A62" s="37"/>
      <c r="B62" s="79" t="s">
        <v>149</v>
      </c>
      <c r="C62" s="80" t="s">
        <v>149</v>
      </c>
      <c r="D62" s="81" t="s">
        <v>149</v>
      </c>
      <c r="E62" s="38" t="s">
        <v>53</v>
      </c>
      <c r="F62" s="71">
        <v>240</v>
      </c>
    </row>
    <row r="63" spans="1:6" x14ac:dyDescent="0.25">
      <c r="A63" s="37"/>
      <c r="B63" s="79" t="s">
        <v>150</v>
      </c>
      <c r="C63" s="80" t="s">
        <v>150</v>
      </c>
      <c r="D63" s="81" t="s">
        <v>150</v>
      </c>
      <c r="E63" s="38" t="s">
        <v>53</v>
      </c>
      <c r="F63" s="71">
        <v>12</v>
      </c>
    </row>
    <row r="64" spans="1:6" x14ac:dyDescent="0.25">
      <c r="A64" s="37"/>
      <c r="B64" s="79" t="s">
        <v>151</v>
      </c>
      <c r="C64" s="80" t="s">
        <v>151</v>
      </c>
      <c r="D64" s="81" t="s">
        <v>151</v>
      </c>
      <c r="E64" s="38" t="s">
        <v>100</v>
      </c>
      <c r="F64" s="71"/>
    </row>
    <row r="65" spans="1:6" x14ac:dyDescent="0.25">
      <c r="A65" s="37"/>
      <c r="B65" s="79" t="s">
        <v>152</v>
      </c>
      <c r="C65" s="80" t="s">
        <v>152</v>
      </c>
      <c r="D65" s="81" t="s">
        <v>152</v>
      </c>
      <c r="E65" s="38" t="s">
        <v>67</v>
      </c>
      <c r="F65" s="71"/>
    </row>
    <row r="66" spans="1:6" x14ac:dyDescent="0.25">
      <c r="A66" s="37" t="str">
        <f>[1]Лен.ш.!A694</f>
        <v>Май</v>
      </c>
      <c r="B66" s="79" t="s">
        <v>153</v>
      </c>
      <c r="C66" s="80" t="s">
        <v>153</v>
      </c>
      <c r="D66" s="81" t="s">
        <v>153</v>
      </c>
      <c r="E66" s="38"/>
      <c r="F66" s="71">
        <v>601.64</v>
      </c>
    </row>
    <row r="67" spans="1:6" x14ac:dyDescent="0.25">
      <c r="A67" s="37"/>
      <c r="B67" s="79" t="s">
        <v>154</v>
      </c>
      <c r="C67" s="80" t="s">
        <v>154</v>
      </c>
      <c r="D67" s="81" t="s">
        <v>154</v>
      </c>
      <c r="E67" s="38" t="s">
        <v>51</v>
      </c>
      <c r="F67" s="71">
        <v>145</v>
      </c>
    </row>
    <row r="68" spans="1:6" x14ac:dyDescent="0.25">
      <c r="A68" s="37" t="str">
        <f>[1]Лен.ш.!A696</f>
        <v>Июнь</v>
      </c>
      <c r="B68" s="79" t="s">
        <v>155</v>
      </c>
      <c r="C68" s="80" t="s">
        <v>155</v>
      </c>
      <c r="D68" s="81" t="s">
        <v>155</v>
      </c>
      <c r="E68" s="38" t="s">
        <v>53</v>
      </c>
      <c r="F68" s="71">
        <v>296.60000000000002</v>
      </c>
    </row>
    <row r="69" spans="1:6" x14ac:dyDescent="0.25">
      <c r="A69" s="37"/>
      <c r="B69" s="79" t="s">
        <v>156</v>
      </c>
      <c r="C69" s="80" t="s">
        <v>156</v>
      </c>
      <c r="D69" s="81" t="s">
        <v>156</v>
      </c>
      <c r="E69" s="38" t="s">
        <v>55</v>
      </c>
      <c r="F69" s="71">
        <v>188.6</v>
      </c>
    </row>
    <row r="70" spans="1:6" x14ac:dyDescent="0.25">
      <c r="A70" s="37"/>
      <c r="B70" s="79" t="s">
        <v>157</v>
      </c>
      <c r="C70" s="80" t="s">
        <v>157</v>
      </c>
      <c r="D70" s="81" t="s">
        <v>157</v>
      </c>
      <c r="E70" s="38" t="s">
        <v>53</v>
      </c>
      <c r="F70" s="71">
        <v>392</v>
      </c>
    </row>
    <row r="71" spans="1:6" x14ac:dyDescent="0.25">
      <c r="A71" s="37"/>
      <c r="B71" s="79" t="s">
        <v>158</v>
      </c>
      <c r="C71" s="80" t="s">
        <v>158</v>
      </c>
      <c r="D71" s="81" t="s">
        <v>158</v>
      </c>
      <c r="E71" s="38" t="s">
        <v>55</v>
      </c>
      <c r="F71" s="71">
        <v>260</v>
      </c>
    </row>
    <row r="72" spans="1:6" x14ac:dyDescent="0.25">
      <c r="A72" s="37" t="str">
        <f>[1]Лен.ш.!A700</f>
        <v>Июль</v>
      </c>
      <c r="B72" s="79" t="s">
        <v>159</v>
      </c>
      <c r="C72" s="80" t="s">
        <v>159</v>
      </c>
      <c r="D72" s="81" t="s">
        <v>159</v>
      </c>
      <c r="E72" s="38" t="s">
        <v>101</v>
      </c>
      <c r="F72" s="71">
        <v>290</v>
      </c>
    </row>
    <row r="73" spans="1:6" x14ac:dyDescent="0.25">
      <c r="A73" s="37"/>
      <c r="B73" s="79" t="s">
        <v>160</v>
      </c>
      <c r="C73" s="80" t="s">
        <v>160</v>
      </c>
      <c r="D73" s="81" t="s">
        <v>160</v>
      </c>
      <c r="E73" s="38" t="s">
        <v>99</v>
      </c>
      <c r="F73" s="71">
        <v>811.2</v>
      </c>
    </row>
    <row r="74" spans="1:6" x14ac:dyDescent="0.25">
      <c r="A74" s="37"/>
      <c r="B74" s="79" t="s">
        <v>161</v>
      </c>
      <c r="C74" s="80" t="s">
        <v>161</v>
      </c>
      <c r="D74" s="81" t="s">
        <v>161</v>
      </c>
      <c r="E74" s="38" t="s">
        <v>51</v>
      </c>
      <c r="F74" s="71">
        <v>13.25</v>
      </c>
    </row>
    <row r="75" spans="1:6" x14ac:dyDescent="0.25">
      <c r="A75" s="37" t="str">
        <f>[1]Лен.ш.!A703</f>
        <v xml:space="preserve">Август </v>
      </c>
      <c r="B75" s="79" t="s">
        <v>162</v>
      </c>
      <c r="C75" s="80" t="s">
        <v>162</v>
      </c>
      <c r="D75" s="81" t="s">
        <v>162</v>
      </c>
      <c r="E75" s="38" t="s">
        <v>93</v>
      </c>
      <c r="F75" s="71">
        <v>130</v>
      </c>
    </row>
    <row r="76" spans="1:6" x14ac:dyDescent="0.25">
      <c r="A76" s="37"/>
      <c r="B76" s="79" t="s">
        <v>163</v>
      </c>
      <c r="C76" s="80" t="s">
        <v>163</v>
      </c>
      <c r="D76" s="81" t="s">
        <v>163</v>
      </c>
      <c r="E76" s="38" t="s">
        <v>102</v>
      </c>
      <c r="F76" s="71">
        <v>63.9</v>
      </c>
    </row>
    <row r="77" spans="1:6" x14ac:dyDescent="0.25">
      <c r="A77" s="37" t="str">
        <f>[1]Лен.ш.!A705</f>
        <v>Сентябрь</v>
      </c>
      <c r="B77" s="79" t="s">
        <v>164</v>
      </c>
      <c r="C77" s="80" t="s">
        <v>164</v>
      </c>
      <c r="D77" s="81" t="s">
        <v>164</v>
      </c>
      <c r="E77" s="38" t="s">
        <v>103</v>
      </c>
      <c r="F77" s="71">
        <v>35.94</v>
      </c>
    </row>
    <row r="78" spans="1:6" x14ac:dyDescent="0.25">
      <c r="A78" s="37"/>
      <c r="B78" s="79" t="s">
        <v>165</v>
      </c>
      <c r="C78" s="80" t="s">
        <v>165</v>
      </c>
      <c r="D78" s="81" t="s">
        <v>165</v>
      </c>
      <c r="E78" s="38" t="s">
        <v>51</v>
      </c>
      <c r="F78" s="71">
        <v>56</v>
      </c>
    </row>
    <row r="79" spans="1:6" x14ac:dyDescent="0.25">
      <c r="A79" s="37"/>
      <c r="B79" s="79" t="s">
        <v>166</v>
      </c>
      <c r="C79" s="80" t="s">
        <v>166</v>
      </c>
      <c r="D79" s="81" t="s">
        <v>166</v>
      </c>
      <c r="E79" s="38" t="s">
        <v>53</v>
      </c>
      <c r="F79" s="71">
        <v>283.44</v>
      </c>
    </row>
    <row r="80" spans="1:6" x14ac:dyDescent="0.25">
      <c r="A80" s="37"/>
      <c r="B80" s="73" t="s">
        <v>167</v>
      </c>
      <c r="C80" s="74" t="s">
        <v>167</v>
      </c>
      <c r="D80" s="75" t="s">
        <v>167</v>
      </c>
      <c r="E80" s="38" t="s">
        <v>51</v>
      </c>
      <c r="F80" s="71">
        <v>9</v>
      </c>
    </row>
    <row r="81" spans="1:6" x14ac:dyDescent="0.25">
      <c r="A81" s="70"/>
      <c r="B81" s="73" t="s">
        <v>168</v>
      </c>
      <c r="C81" s="74" t="s">
        <v>168</v>
      </c>
      <c r="D81" s="75" t="s">
        <v>168</v>
      </c>
      <c r="E81" s="38" t="s">
        <v>53</v>
      </c>
      <c r="F81" s="71">
        <v>438</v>
      </c>
    </row>
    <row r="82" spans="1:6" x14ac:dyDescent="0.25">
      <c r="A82" s="37"/>
      <c r="B82" s="79" t="s">
        <v>123</v>
      </c>
      <c r="C82" s="80" t="s">
        <v>123</v>
      </c>
      <c r="D82" s="81" t="s">
        <v>123</v>
      </c>
      <c r="E82" s="38" t="s">
        <v>51</v>
      </c>
      <c r="F82" s="71">
        <v>576</v>
      </c>
    </row>
    <row r="83" spans="1:6" x14ac:dyDescent="0.25">
      <c r="A83" s="37"/>
      <c r="B83" s="79" t="s">
        <v>169</v>
      </c>
      <c r="C83" s="80" t="s">
        <v>169</v>
      </c>
      <c r="D83" s="81" t="s">
        <v>169</v>
      </c>
      <c r="E83" s="38" t="s">
        <v>51</v>
      </c>
      <c r="F83" s="71">
        <v>618</v>
      </c>
    </row>
    <row r="84" spans="1:6" x14ac:dyDescent="0.25">
      <c r="A84" s="37"/>
      <c r="B84" s="79" t="s">
        <v>137</v>
      </c>
      <c r="C84" s="80" t="s">
        <v>137</v>
      </c>
      <c r="D84" s="81" t="s">
        <v>137</v>
      </c>
      <c r="E84" s="38" t="s">
        <v>53</v>
      </c>
      <c r="F84" s="71">
        <v>18.5</v>
      </c>
    </row>
    <row r="85" spans="1:6" x14ac:dyDescent="0.25">
      <c r="A85" s="37"/>
      <c r="B85" s="79" t="s">
        <v>74</v>
      </c>
      <c r="C85" s="80" t="s">
        <v>74</v>
      </c>
      <c r="D85" s="81" t="s">
        <v>74</v>
      </c>
      <c r="E85" s="38" t="s">
        <v>53</v>
      </c>
      <c r="F85" s="71">
        <v>20</v>
      </c>
    </row>
    <row r="86" spans="1:6" x14ac:dyDescent="0.25">
      <c r="A86" s="37"/>
      <c r="B86" s="79" t="s">
        <v>142</v>
      </c>
      <c r="C86" s="80" t="s">
        <v>142</v>
      </c>
      <c r="D86" s="81" t="s">
        <v>142</v>
      </c>
      <c r="E86" s="38" t="s">
        <v>51</v>
      </c>
      <c r="F86" s="71">
        <v>70.349999999999994</v>
      </c>
    </row>
    <row r="87" spans="1:6" x14ac:dyDescent="0.25">
      <c r="A87" s="37"/>
      <c r="B87" s="79" t="s">
        <v>170</v>
      </c>
      <c r="C87" s="80" t="s">
        <v>170</v>
      </c>
      <c r="D87" s="81" t="s">
        <v>170</v>
      </c>
      <c r="E87" s="38" t="s">
        <v>51</v>
      </c>
      <c r="F87" s="71">
        <v>93</v>
      </c>
    </row>
    <row r="88" spans="1:6" x14ac:dyDescent="0.25">
      <c r="A88" s="37"/>
      <c r="B88" s="79" t="s">
        <v>171</v>
      </c>
      <c r="C88" s="80" t="s">
        <v>171</v>
      </c>
      <c r="D88" s="81" t="s">
        <v>171</v>
      </c>
      <c r="E88" s="38" t="s">
        <v>104</v>
      </c>
      <c r="F88" s="71">
        <v>240</v>
      </c>
    </row>
    <row r="89" spans="1:6" x14ac:dyDescent="0.25">
      <c r="A89" s="37"/>
      <c r="B89" s="79" t="s">
        <v>172</v>
      </c>
      <c r="C89" s="80" t="s">
        <v>172</v>
      </c>
      <c r="D89" s="81" t="s">
        <v>172</v>
      </c>
      <c r="E89" s="38" t="s">
        <v>53</v>
      </c>
      <c r="F89" s="71">
        <v>48</v>
      </c>
    </row>
    <row r="90" spans="1:6" x14ac:dyDescent="0.25">
      <c r="A90" s="37"/>
      <c r="B90" s="79" t="s">
        <v>173</v>
      </c>
      <c r="C90" s="80" t="s">
        <v>173</v>
      </c>
      <c r="D90" s="81" t="s">
        <v>173</v>
      </c>
      <c r="E90" s="38" t="s">
        <v>51</v>
      </c>
      <c r="F90" s="71">
        <v>41</v>
      </c>
    </row>
    <row r="91" spans="1:6" x14ac:dyDescent="0.25">
      <c r="A91" s="37" t="str">
        <f>[1]Лен.ш.!A719</f>
        <v>Октябрь</v>
      </c>
      <c r="B91" s="79" t="s">
        <v>174</v>
      </c>
      <c r="C91" s="80" t="s">
        <v>174</v>
      </c>
      <c r="D91" s="81" t="s">
        <v>174</v>
      </c>
      <c r="E91" s="38" t="s">
        <v>67</v>
      </c>
      <c r="F91" s="71">
        <v>77.150000000000006</v>
      </c>
    </row>
    <row r="92" spans="1:6" x14ac:dyDescent="0.25">
      <c r="A92" s="37"/>
      <c r="B92" s="79" t="s">
        <v>175</v>
      </c>
      <c r="C92" s="80" t="s">
        <v>175</v>
      </c>
      <c r="D92" s="81" t="s">
        <v>175</v>
      </c>
      <c r="E92" s="38" t="s">
        <v>51</v>
      </c>
      <c r="F92" s="71">
        <v>9.4</v>
      </c>
    </row>
    <row r="93" spans="1:6" x14ac:dyDescent="0.25">
      <c r="A93" s="37"/>
      <c r="B93" s="79" t="s">
        <v>176</v>
      </c>
      <c r="C93" s="80" t="s">
        <v>176</v>
      </c>
      <c r="D93" s="81" t="s">
        <v>176</v>
      </c>
      <c r="E93" s="38" t="s">
        <v>53</v>
      </c>
      <c r="F93" s="71">
        <v>304</v>
      </c>
    </row>
    <row r="94" spans="1:6" x14ac:dyDescent="0.25">
      <c r="A94" s="37"/>
      <c r="B94" s="79" t="s">
        <v>177</v>
      </c>
      <c r="C94" s="80" t="s">
        <v>177</v>
      </c>
      <c r="D94" s="81" t="s">
        <v>177</v>
      </c>
      <c r="E94" s="38" t="s">
        <v>53</v>
      </c>
      <c r="F94" s="71">
        <v>68</v>
      </c>
    </row>
    <row r="95" spans="1:6" x14ac:dyDescent="0.25">
      <c r="A95" s="37"/>
      <c r="B95" s="79" t="s">
        <v>75</v>
      </c>
      <c r="C95" s="80" t="s">
        <v>75</v>
      </c>
      <c r="D95" s="81" t="s">
        <v>75</v>
      </c>
      <c r="E95" s="38" t="s">
        <v>105</v>
      </c>
      <c r="F95" s="71">
        <v>3276</v>
      </c>
    </row>
    <row r="96" spans="1:6" x14ac:dyDescent="0.25">
      <c r="A96" s="37"/>
      <c r="B96" s="79" t="s">
        <v>178</v>
      </c>
      <c r="C96" s="80" t="s">
        <v>178</v>
      </c>
      <c r="D96" s="81" t="s">
        <v>178</v>
      </c>
      <c r="E96" s="38" t="s">
        <v>106</v>
      </c>
      <c r="F96" s="71">
        <v>20848.96</v>
      </c>
    </row>
    <row r="97" spans="1:6" x14ac:dyDescent="0.25">
      <c r="A97" s="37"/>
      <c r="B97" s="79" t="s">
        <v>179</v>
      </c>
      <c r="C97" s="80" t="s">
        <v>179</v>
      </c>
      <c r="D97" s="81" t="s">
        <v>179</v>
      </c>
      <c r="E97" s="38" t="s">
        <v>101</v>
      </c>
      <c r="F97" s="71">
        <v>225</v>
      </c>
    </row>
    <row r="98" spans="1:6" x14ac:dyDescent="0.25">
      <c r="A98" s="37"/>
      <c r="B98" s="79" t="s">
        <v>180</v>
      </c>
      <c r="C98" s="80" t="s">
        <v>180</v>
      </c>
      <c r="D98" s="81" t="s">
        <v>180</v>
      </c>
      <c r="E98" s="38" t="s">
        <v>53</v>
      </c>
      <c r="F98" s="71">
        <v>2086</v>
      </c>
    </row>
    <row r="99" spans="1:6" x14ac:dyDescent="0.25">
      <c r="A99" s="37"/>
      <c r="B99" s="79" t="s">
        <v>181</v>
      </c>
      <c r="C99" s="80" t="s">
        <v>181</v>
      </c>
      <c r="D99" s="81" t="s">
        <v>181</v>
      </c>
      <c r="E99" s="38" t="s">
        <v>107</v>
      </c>
      <c r="F99" s="71">
        <v>646.49</v>
      </c>
    </row>
    <row r="100" spans="1:6" x14ac:dyDescent="0.25">
      <c r="A100" s="37"/>
      <c r="B100" s="79" t="s">
        <v>182</v>
      </c>
      <c r="C100" s="80" t="s">
        <v>182</v>
      </c>
      <c r="D100" s="81" t="s">
        <v>182</v>
      </c>
      <c r="E100" s="38" t="s">
        <v>55</v>
      </c>
      <c r="F100" s="71">
        <v>44</v>
      </c>
    </row>
    <row r="101" spans="1:6" x14ac:dyDescent="0.25">
      <c r="A101" s="37"/>
      <c r="B101" s="79" t="s">
        <v>183</v>
      </c>
      <c r="C101" s="80" t="s">
        <v>183</v>
      </c>
      <c r="D101" s="81" t="s">
        <v>183</v>
      </c>
      <c r="E101" s="38" t="s">
        <v>102</v>
      </c>
      <c r="F101" s="71">
        <v>111</v>
      </c>
    </row>
    <row r="102" spans="1:6" x14ac:dyDescent="0.25">
      <c r="A102" s="37"/>
      <c r="B102" s="79" t="s">
        <v>122</v>
      </c>
      <c r="C102" s="80" t="s">
        <v>122</v>
      </c>
      <c r="D102" s="81" t="s">
        <v>122</v>
      </c>
      <c r="E102" s="38" t="s">
        <v>108</v>
      </c>
      <c r="F102" s="71">
        <v>720</v>
      </c>
    </row>
    <row r="103" spans="1:6" x14ac:dyDescent="0.25">
      <c r="A103" s="37"/>
      <c r="B103" s="79" t="s">
        <v>184</v>
      </c>
      <c r="C103" s="80" t="s">
        <v>184</v>
      </c>
      <c r="D103" s="81" t="s">
        <v>184</v>
      </c>
      <c r="E103" s="38" t="s">
        <v>53</v>
      </c>
      <c r="F103" s="71">
        <v>197.8</v>
      </c>
    </row>
    <row r="104" spans="1:6" x14ac:dyDescent="0.25">
      <c r="A104" s="37"/>
      <c r="B104" s="79" t="s">
        <v>128</v>
      </c>
      <c r="C104" s="80" t="s">
        <v>128</v>
      </c>
      <c r="D104" s="81" t="s">
        <v>128</v>
      </c>
      <c r="E104" s="38" t="s">
        <v>109</v>
      </c>
      <c r="F104" s="71">
        <v>1157.25</v>
      </c>
    </row>
    <row r="105" spans="1:6" x14ac:dyDescent="0.25">
      <c r="A105" s="37"/>
      <c r="B105" s="79" t="s">
        <v>130</v>
      </c>
      <c r="C105" s="80" t="s">
        <v>130</v>
      </c>
      <c r="D105" s="81" t="s">
        <v>130</v>
      </c>
      <c r="E105" s="38" t="s">
        <v>54</v>
      </c>
      <c r="F105" s="71">
        <v>28.2</v>
      </c>
    </row>
    <row r="106" spans="1:6" x14ac:dyDescent="0.25">
      <c r="A106" s="37"/>
      <c r="B106" s="79" t="s">
        <v>85</v>
      </c>
      <c r="C106" s="80" t="s">
        <v>85</v>
      </c>
      <c r="D106" s="81" t="s">
        <v>85</v>
      </c>
      <c r="E106" s="38" t="s">
        <v>110</v>
      </c>
      <c r="F106" s="71">
        <v>2280</v>
      </c>
    </row>
    <row r="107" spans="1:6" x14ac:dyDescent="0.25">
      <c r="A107" s="37"/>
      <c r="B107" s="79" t="s">
        <v>185</v>
      </c>
      <c r="C107" s="80" t="s">
        <v>185</v>
      </c>
      <c r="D107" s="81" t="s">
        <v>185</v>
      </c>
      <c r="E107" s="38" t="s">
        <v>93</v>
      </c>
      <c r="F107" s="71">
        <v>261.17</v>
      </c>
    </row>
    <row r="108" spans="1:6" x14ac:dyDescent="0.25">
      <c r="A108" s="37"/>
      <c r="B108" s="79" t="s">
        <v>186</v>
      </c>
      <c r="C108" s="80" t="s">
        <v>186</v>
      </c>
      <c r="D108" s="81" t="s">
        <v>186</v>
      </c>
      <c r="E108" s="38" t="s">
        <v>102</v>
      </c>
      <c r="F108" s="71">
        <v>297</v>
      </c>
    </row>
    <row r="109" spans="1:6" x14ac:dyDescent="0.25">
      <c r="A109" s="37"/>
      <c r="B109" s="79" t="s">
        <v>187</v>
      </c>
      <c r="C109" s="80" t="s">
        <v>187</v>
      </c>
      <c r="D109" s="81" t="s">
        <v>187</v>
      </c>
      <c r="E109" s="38" t="s">
        <v>104</v>
      </c>
      <c r="F109" s="71">
        <v>30</v>
      </c>
    </row>
    <row r="110" spans="1:6" x14ac:dyDescent="0.25">
      <c r="A110" s="37"/>
      <c r="B110" s="79" t="s">
        <v>188</v>
      </c>
      <c r="C110" s="80" t="s">
        <v>188</v>
      </c>
      <c r="D110" s="81" t="s">
        <v>188</v>
      </c>
      <c r="E110" s="38" t="s">
        <v>55</v>
      </c>
      <c r="F110" s="71">
        <v>287.92</v>
      </c>
    </row>
    <row r="111" spans="1:6" x14ac:dyDescent="0.25">
      <c r="A111" s="37"/>
      <c r="B111" s="79" t="s">
        <v>189</v>
      </c>
      <c r="C111" s="80" t="s">
        <v>189</v>
      </c>
      <c r="D111" s="81" t="s">
        <v>189</v>
      </c>
      <c r="E111" s="38" t="s">
        <v>55</v>
      </c>
      <c r="F111" s="71">
        <v>96</v>
      </c>
    </row>
    <row r="112" spans="1:6" x14ac:dyDescent="0.25">
      <c r="A112" s="37"/>
      <c r="B112" s="79" t="s">
        <v>190</v>
      </c>
      <c r="C112" s="80" t="s">
        <v>190</v>
      </c>
      <c r="D112" s="81" t="s">
        <v>190</v>
      </c>
      <c r="E112" s="38" t="s">
        <v>51</v>
      </c>
      <c r="F112" s="71">
        <v>120.67</v>
      </c>
    </row>
    <row r="113" spans="1:6" x14ac:dyDescent="0.25">
      <c r="A113" s="37"/>
      <c r="B113" s="79" t="s">
        <v>191</v>
      </c>
      <c r="C113" s="80" t="s">
        <v>191</v>
      </c>
      <c r="D113" s="81" t="s">
        <v>191</v>
      </c>
      <c r="E113" s="38" t="s">
        <v>111</v>
      </c>
      <c r="F113" s="71">
        <v>1417.2</v>
      </c>
    </row>
    <row r="114" spans="1:6" x14ac:dyDescent="0.25">
      <c r="A114" s="37"/>
      <c r="B114" s="79" t="s">
        <v>130</v>
      </c>
      <c r="C114" s="80" t="s">
        <v>130</v>
      </c>
      <c r="D114" s="81" t="s">
        <v>130</v>
      </c>
      <c r="E114" s="38" t="s">
        <v>112</v>
      </c>
      <c r="F114" s="71">
        <v>197.4</v>
      </c>
    </row>
    <row r="115" spans="1:6" x14ac:dyDescent="0.25">
      <c r="A115" s="37"/>
      <c r="B115" s="79" t="s">
        <v>192</v>
      </c>
      <c r="C115" s="80" t="s">
        <v>192</v>
      </c>
      <c r="D115" s="81" t="s">
        <v>192</v>
      </c>
      <c r="E115" s="38" t="s">
        <v>54</v>
      </c>
      <c r="F115" s="71">
        <v>39</v>
      </c>
    </row>
    <row r="116" spans="1:6" x14ac:dyDescent="0.25">
      <c r="A116" s="37"/>
      <c r="B116" s="79" t="s">
        <v>193</v>
      </c>
      <c r="C116" s="80" t="s">
        <v>193</v>
      </c>
      <c r="D116" s="81" t="s">
        <v>193</v>
      </c>
      <c r="E116" s="38" t="s">
        <v>107</v>
      </c>
      <c r="F116" s="71">
        <v>72</v>
      </c>
    </row>
    <row r="117" spans="1:6" x14ac:dyDescent="0.25">
      <c r="A117" s="37"/>
      <c r="B117" s="79" t="s">
        <v>194</v>
      </c>
      <c r="C117" s="80" t="s">
        <v>194</v>
      </c>
      <c r="D117" s="81" t="s">
        <v>194</v>
      </c>
      <c r="E117" s="38" t="s">
        <v>113</v>
      </c>
      <c r="F117" s="71">
        <v>662.8</v>
      </c>
    </row>
    <row r="118" spans="1:6" x14ac:dyDescent="0.25">
      <c r="A118" s="37"/>
      <c r="B118" s="79" t="s">
        <v>195</v>
      </c>
      <c r="C118" s="80" t="s">
        <v>195</v>
      </c>
      <c r="D118" s="81" t="s">
        <v>195</v>
      </c>
      <c r="E118" s="38" t="s">
        <v>54</v>
      </c>
      <c r="F118" s="71">
        <v>382.5</v>
      </c>
    </row>
    <row r="119" spans="1:6" x14ac:dyDescent="0.25">
      <c r="A119" s="37"/>
      <c r="B119" s="79" t="s">
        <v>196</v>
      </c>
      <c r="C119" s="80" t="s">
        <v>196</v>
      </c>
      <c r="D119" s="81" t="s">
        <v>196</v>
      </c>
      <c r="E119" s="38" t="s">
        <v>53</v>
      </c>
      <c r="F119" s="71">
        <v>104</v>
      </c>
    </row>
    <row r="120" spans="1:6" x14ac:dyDescent="0.25">
      <c r="A120" s="37"/>
      <c r="B120" s="79" t="s">
        <v>142</v>
      </c>
      <c r="C120" s="80" t="s">
        <v>142</v>
      </c>
      <c r="D120" s="81" t="s">
        <v>142</v>
      </c>
      <c r="E120" s="38" t="s">
        <v>53</v>
      </c>
      <c r="F120" s="71">
        <v>48</v>
      </c>
    </row>
    <row r="121" spans="1:6" x14ac:dyDescent="0.25">
      <c r="A121" s="37"/>
      <c r="B121" s="79" t="s">
        <v>197</v>
      </c>
      <c r="C121" s="80" t="s">
        <v>197</v>
      </c>
      <c r="D121" s="81" t="s">
        <v>197</v>
      </c>
      <c r="E121" s="38" t="s">
        <v>111</v>
      </c>
      <c r="F121" s="71">
        <v>195.6</v>
      </c>
    </row>
    <row r="122" spans="1:6" x14ac:dyDescent="0.25">
      <c r="A122" s="37"/>
      <c r="B122" s="79" t="s">
        <v>198</v>
      </c>
      <c r="C122" s="80" t="s">
        <v>198</v>
      </c>
      <c r="D122" s="81" t="s">
        <v>198</v>
      </c>
      <c r="E122" s="38" t="s">
        <v>107</v>
      </c>
      <c r="F122" s="71">
        <v>101.4</v>
      </c>
    </row>
    <row r="123" spans="1:6" x14ac:dyDescent="0.25">
      <c r="A123" s="37"/>
      <c r="B123" s="79" t="s">
        <v>199</v>
      </c>
      <c r="C123" s="80" t="s">
        <v>199</v>
      </c>
      <c r="D123" s="81" t="s">
        <v>199</v>
      </c>
      <c r="E123" s="38" t="s">
        <v>54</v>
      </c>
      <c r="F123" s="71">
        <v>139.5</v>
      </c>
    </row>
    <row r="124" spans="1:6" x14ac:dyDescent="0.25">
      <c r="A124" s="37"/>
      <c r="B124" s="79" t="s">
        <v>73</v>
      </c>
      <c r="C124" s="80" t="s">
        <v>73</v>
      </c>
      <c r="D124" s="81" t="s">
        <v>73</v>
      </c>
      <c r="E124" s="38" t="s">
        <v>114</v>
      </c>
      <c r="F124" s="71">
        <v>850</v>
      </c>
    </row>
    <row r="125" spans="1:6" x14ac:dyDescent="0.25">
      <c r="A125" s="37"/>
      <c r="B125" s="79" t="s">
        <v>74</v>
      </c>
      <c r="C125" s="80" t="s">
        <v>74</v>
      </c>
      <c r="D125" s="81" t="s">
        <v>74</v>
      </c>
      <c r="E125" s="38" t="s">
        <v>115</v>
      </c>
      <c r="F125" s="71">
        <v>160</v>
      </c>
    </row>
    <row r="126" spans="1:6" x14ac:dyDescent="0.25">
      <c r="A126" s="37"/>
      <c r="B126" s="79" t="s">
        <v>75</v>
      </c>
      <c r="C126" s="80" t="s">
        <v>75</v>
      </c>
      <c r="D126" s="81" t="s">
        <v>75</v>
      </c>
      <c r="E126" s="38" t="s">
        <v>116</v>
      </c>
      <c r="F126" s="71">
        <v>912</v>
      </c>
    </row>
    <row r="127" spans="1:6" x14ac:dyDescent="0.25">
      <c r="A127" s="37" t="s">
        <v>65</v>
      </c>
      <c r="B127" s="79" t="s">
        <v>76</v>
      </c>
      <c r="C127" s="80" t="s">
        <v>76</v>
      </c>
      <c r="D127" s="81" t="s">
        <v>76</v>
      </c>
      <c r="E127" s="38" t="s">
        <v>115</v>
      </c>
      <c r="F127" s="71">
        <v>4529.92</v>
      </c>
    </row>
    <row r="128" spans="1:6" x14ac:dyDescent="0.25">
      <c r="A128" s="37"/>
      <c r="B128" s="79" t="s">
        <v>77</v>
      </c>
      <c r="C128" s="80" t="s">
        <v>77</v>
      </c>
      <c r="D128" s="81" t="s">
        <v>77</v>
      </c>
      <c r="E128" s="38" t="s">
        <v>51</v>
      </c>
      <c r="F128" s="71">
        <v>343</v>
      </c>
    </row>
    <row r="129" spans="1:6" x14ac:dyDescent="0.25">
      <c r="A129" s="37"/>
      <c r="B129" s="79" t="s">
        <v>78</v>
      </c>
      <c r="C129" s="80" t="s">
        <v>78</v>
      </c>
      <c r="D129" s="81" t="s">
        <v>78</v>
      </c>
      <c r="E129" s="38" t="s">
        <v>117</v>
      </c>
      <c r="F129" s="71">
        <v>83.7</v>
      </c>
    </row>
    <row r="130" spans="1:6" x14ac:dyDescent="0.25">
      <c r="A130" s="37"/>
      <c r="B130" s="79" t="s">
        <v>79</v>
      </c>
      <c r="C130" s="80" t="s">
        <v>79</v>
      </c>
      <c r="D130" s="81" t="s">
        <v>79</v>
      </c>
      <c r="E130" s="38" t="s">
        <v>51</v>
      </c>
      <c r="F130" s="71">
        <v>25</v>
      </c>
    </row>
    <row r="131" spans="1:6" x14ac:dyDescent="0.25">
      <c r="A131" s="37"/>
      <c r="B131" s="79" t="s">
        <v>80</v>
      </c>
      <c r="C131" s="80" t="s">
        <v>80</v>
      </c>
      <c r="D131" s="81" t="s">
        <v>80</v>
      </c>
      <c r="E131" s="38" t="s">
        <v>51</v>
      </c>
      <c r="F131" s="71">
        <v>2167.66</v>
      </c>
    </row>
    <row r="132" spans="1:6" x14ac:dyDescent="0.25">
      <c r="A132" s="37"/>
      <c r="B132" s="73" t="s">
        <v>81</v>
      </c>
      <c r="C132" s="74" t="s">
        <v>81</v>
      </c>
      <c r="D132" s="75" t="s">
        <v>81</v>
      </c>
      <c r="E132" s="38" t="s">
        <v>118</v>
      </c>
      <c r="F132" s="71">
        <v>931.2</v>
      </c>
    </row>
    <row r="133" spans="1:6" x14ac:dyDescent="0.25">
      <c r="A133" s="37"/>
      <c r="B133" s="73" t="s">
        <v>82</v>
      </c>
      <c r="C133" s="74" t="s">
        <v>82</v>
      </c>
      <c r="D133" s="75" t="s">
        <v>82</v>
      </c>
      <c r="E133" s="38" t="s">
        <v>117</v>
      </c>
      <c r="F133" s="71">
        <v>83.7</v>
      </c>
    </row>
    <row r="134" spans="1:6" x14ac:dyDescent="0.25">
      <c r="A134" s="37"/>
      <c r="B134" s="73" t="s">
        <v>83</v>
      </c>
      <c r="C134" s="74" t="s">
        <v>83</v>
      </c>
      <c r="D134" s="75" t="s">
        <v>83</v>
      </c>
      <c r="E134" s="38" t="s">
        <v>53</v>
      </c>
      <c r="F134" s="71">
        <v>296.44</v>
      </c>
    </row>
    <row r="135" spans="1:6" x14ac:dyDescent="0.25">
      <c r="A135" s="37"/>
      <c r="B135" s="73" t="s">
        <v>84</v>
      </c>
      <c r="C135" s="74" t="s">
        <v>84</v>
      </c>
      <c r="D135" s="75" t="s">
        <v>84</v>
      </c>
      <c r="E135" s="38" t="s">
        <v>119</v>
      </c>
      <c r="F135" s="71">
        <v>4267</v>
      </c>
    </row>
    <row r="136" spans="1:6" x14ac:dyDescent="0.25">
      <c r="A136" s="37"/>
      <c r="B136" s="73" t="s">
        <v>85</v>
      </c>
      <c r="C136" s="74" t="s">
        <v>85</v>
      </c>
      <c r="D136" s="75" t="s">
        <v>85</v>
      </c>
      <c r="E136" s="38" t="s">
        <v>55</v>
      </c>
      <c r="F136" s="71">
        <v>592.88</v>
      </c>
    </row>
    <row r="137" spans="1:6" x14ac:dyDescent="0.25">
      <c r="A137" s="37"/>
      <c r="B137" s="73" t="s">
        <v>78</v>
      </c>
      <c r="C137" s="74" t="s">
        <v>78</v>
      </c>
      <c r="D137" s="75" t="s">
        <v>78</v>
      </c>
      <c r="E137" s="38" t="s">
        <v>55</v>
      </c>
      <c r="F137" s="71">
        <v>33.479999999999997</v>
      </c>
    </row>
    <row r="138" spans="1:6" x14ac:dyDescent="0.25">
      <c r="A138" s="37"/>
      <c r="B138" s="73" t="s">
        <v>86</v>
      </c>
      <c r="C138" s="74" t="s">
        <v>86</v>
      </c>
      <c r="D138" s="75" t="s">
        <v>86</v>
      </c>
      <c r="E138" s="38" t="s">
        <v>66</v>
      </c>
      <c r="F138" s="71">
        <v>1008.8</v>
      </c>
    </row>
    <row r="139" spans="1:6" x14ac:dyDescent="0.25">
      <c r="A139" s="37"/>
      <c r="B139" s="73" t="s">
        <v>87</v>
      </c>
      <c r="C139" s="74" t="s">
        <v>87</v>
      </c>
      <c r="D139" s="75" t="s">
        <v>87</v>
      </c>
      <c r="E139" s="38" t="s">
        <v>120</v>
      </c>
      <c r="F139" s="71">
        <v>240</v>
      </c>
    </row>
    <row r="140" spans="1:6" x14ac:dyDescent="0.25">
      <c r="A140" s="37"/>
      <c r="B140" s="73" t="s">
        <v>88</v>
      </c>
      <c r="C140" s="74" t="s">
        <v>88</v>
      </c>
      <c r="D140" s="75" t="s">
        <v>88</v>
      </c>
      <c r="E140" s="38" t="s">
        <v>51</v>
      </c>
      <c r="F140" s="71">
        <v>54</v>
      </c>
    </row>
    <row r="141" spans="1:6" x14ac:dyDescent="0.25">
      <c r="A141" s="37"/>
      <c r="B141" s="73" t="s">
        <v>89</v>
      </c>
      <c r="C141" s="74" t="s">
        <v>89</v>
      </c>
      <c r="D141" s="75" t="s">
        <v>89</v>
      </c>
      <c r="E141" s="38" t="s">
        <v>51</v>
      </c>
      <c r="F141" s="71">
        <v>65</v>
      </c>
    </row>
    <row r="142" spans="1:6" x14ac:dyDescent="0.25">
      <c r="A142" s="37"/>
      <c r="B142" s="73" t="s">
        <v>90</v>
      </c>
      <c r="C142" s="74" t="s">
        <v>90</v>
      </c>
      <c r="D142" s="75" t="s">
        <v>90</v>
      </c>
      <c r="E142" s="38" t="s">
        <v>116</v>
      </c>
      <c r="F142" s="71">
        <v>1752</v>
      </c>
    </row>
    <row r="143" spans="1:6" x14ac:dyDescent="0.25">
      <c r="A143" s="37" t="s">
        <v>52</v>
      </c>
      <c r="B143" s="73" t="s">
        <v>91</v>
      </c>
      <c r="C143" s="74" t="s">
        <v>91</v>
      </c>
      <c r="D143" s="75" t="s">
        <v>91</v>
      </c>
      <c r="E143" s="38" t="s">
        <v>51</v>
      </c>
      <c r="F143" s="71">
        <v>137</v>
      </c>
    </row>
    <row r="144" spans="1:6" x14ac:dyDescent="0.25">
      <c r="A144" s="37"/>
      <c r="B144" s="73" t="s">
        <v>92</v>
      </c>
      <c r="C144" s="74" t="s">
        <v>92</v>
      </c>
      <c r="D144" s="75" t="s">
        <v>92</v>
      </c>
      <c r="E144" s="38" t="s">
        <v>53</v>
      </c>
      <c r="F144" s="71"/>
    </row>
    <row r="145" spans="1:8" x14ac:dyDescent="0.25">
      <c r="A145" s="37"/>
      <c r="B145" s="76" t="s">
        <v>50</v>
      </c>
      <c r="C145" s="77"/>
      <c r="D145" s="78"/>
      <c r="E145" s="37"/>
      <c r="F145" s="72">
        <f>SUM(F31:F144)</f>
        <v>65249.62999999999</v>
      </c>
    </row>
    <row r="146" spans="1:8" x14ac:dyDescent="0.25">
      <c r="A146" s="30" t="s">
        <v>34</v>
      </c>
      <c r="B146" s="30"/>
      <c r="C146" s="30"/>
      <c r="D146" s="30"/>
      <c r="E146" s="4"/>
      <c r="F146" s="4"/>
    </row>
    <row r="147" spans="1:8" x14ac:dyDescent="0.25">
      <c r="A147" s="19" t="s">
        <v>35</v>
      </c>
      <c r="B147" s="10" t="s">
        <v>37</v>
      </c>
      <c r="C147" s="6" t="s">
        <v>39</v>
      </c>
      <c r="D147" s="19" t="s">
        <v>41</v>
      </c>
      <c r="E147" s="6"/>
      <c r="F147" s="4"/>
    </row>
    <row r="148" spans="1:8" x14ac:dyDescent="0.25">
      <c r="A148" s="20" t="s">
        <v>36</v>
      </c>
      <c r="B148" s="14" t="s">
        <v>38</v>
      </c>
      <c r="C148" s="24" t="s">
        <v>40</v>
      </c>
      <c r="D148" s="20" t="s">
        <v>42</v>
      </c>
      <c r="E148" s="24"/>
      <c r="F148" s="4"/>
    </row>
    <row r="149" spans="1:8" x14ac:dyDescent="0.25">
      <c r="A149" s="37">
        <v>0.65</v>
      </c>
      <c r="B149" s="69">
        <f>A149*3445.5*12/1000</f>
        <v>26.8749</v>
      </c>
      <c r="C149" s="37">
        <v>65.2</v>
      </c>
      <c r="D149" s="37">
        <v>38.299999999999997</v>
      </c>
      <c r="E149" s="37"/>
      <c r="F149" s="4"/>
    </row>
    <row r="150" spans="1:8" x14ac:dyDescent="0.25">
      <c r="A150" s="39"/>
      <c r="B150" s="39"/>
      <c r="C150" s="39"/>
      <c r="D150" s="39"/>
      <c r="E150" s="39"/>
      <c r="F150" s="4"/>
    </row>
    <row r="151" spans="1:8" x14ac:dyDescent="0.25">
      <c r="A151" s="4" t="s">
        <v>200</v>
      </c>
      <c r="G151" s="61"/>
      <c r="H151" s="61"/>
    </row>
    <row r="152" spans="1:8" x14ac:dyDescent="0.25">
      <c r="A152" s="4" t="s">
        <v>201</v>
      </c>
      <c r="B152" s="4"/>
      <c r="D152" s="4"/>
      <c r="G152" s="62"/>
      <c r="H152" s="61"/>
    </row>
    <row r="153" spans="1:8" x14ac:dyDescent="0.25">
      <c r="A153" s="4" t="s">
        <v>202</v>
      </c>
      <c r="B153" s="4"/>
      <c r="D153" s="4"/>
      <c r="G153" s="64"/>
      <c r="H153" s="61"/>
    </row>
    <row r="154" spans="1:8" x14ac:dyDescent="0.25">
      <c r="A154" s="4" t="s">
        <v>203</v>
      </c>
      <c r="B154" s="4"/>
      <c r="D154" s="4"/>
      <c r="G154" s="66"/>
      <c r="H154" s="61"/>
    </row>
    <row r="155" spans="1:8" x14ac:dyDescent="0.25">
      <c r="A155" s="4" t="s">
        <v>204</v>
      </c>
      <c r="B155" s="4"/>
      <c r="D155" s="4"/>
      <c r="G155" s="61"/>
      <c r="H155" s="61"/>
    </row>
    <row r="156" spans="1:8" x14ac:dyDescent="0.25">
      <c r="A156" s="4" t="s">
        <v>205</v>
      </c>
      <c r="B156" s="4"/>
      <c r="D156" s="4"/>
      <c r="G156" s="61"/>
      <c r="H156" s="61"/>
    </row>
    <row r="157" spans="1:8" x14ac:dyDescent="0.25">
      <c r="A157" s="4"/>
      <c r="B157" s="4"/>
      <c r="D157" s="4"/>
      <c r="G157" s="61"/>
      <c r="H157" s="61"/>
    </row>
    <row r="158" spans="1:8" x14ac:dyDescent="0.25">
      <c r="A158" s="4" t="s">
        <v>43</v>
      </c>
      <c r="B158" s="4" t="s">
        <v>44</v>
      </c>
      <c r="D158" s="4" t="s">
        <v>45</v>
      </c>
      <c r="G158" s="66"/>
      <c r="H158" s="61"/>
    </row>
    <row r="159" spans="1:8" x14ac:dyDescent="0.25">
      <c r="A159" s="63"/>
      <c r="B159" s="63"/>
      <c r="C159" s="63"/>
      <c r="D159" s="48"/>
      <c r="E159" s="48"/>
      <c r="F159" s="61"/>
      <c r="G159" s="61"/>
      <c r="H159" s="61"/>
    </row>
    <row r="160" spans="1:8" x14ac:dyDescent="0.25">
      <c r="A160" s="63"/>
      <c r="B160" s="63"/>
      <c r="C160" s="63"/>
      <c r="D160" s="48"/>
      <c r="E160" s="65"/>
      <c r="F160" s="61"/>
      <c r="G160" s="64"/>
      <c r="H160" s="61"/>
    </row>
    <row r="161" spans="1:8" x14ac:dyDescent="0.25">
      <c r="A161" s="63"/>
      <c r="B161" s="63"/>
      <c r="C161" s="63"/>
      <c r="D161" s="63"/>
      <c r="E161" s="63"/>
      <c r="F161" s="64"/>
      <c r="G161" s="64"/>
      <c r="H161" s="64"/>
    </row>
    <row r="162" spans="1:8" x14ac:dyDescent="0.25">
      <c r="A162" s="48"/>
      <c r="B162" s="48"/>
      <c r="C162" s="48"/>
      <c r="D162" s="48"/>
      <c r="E162" s="65"/>
      <c r="F162" s="61"/>
      <c r="G162" s="66"/>
      <c r="H162" s="61"/>
    </row>
    <row r="163" spans="1:8" x14ac:dyDescent="0.25">
      <c r="A163" s="48"/>
      <c r="B163" s="48"/>
      <c r="C163" s="48"/>
      <c r="D163" s="48"/>
      <c r="E163" s="48"/>
      <c r="F163" s="61"/>
      <c r="G163" s="61"/>
      <c r="H163" s="61"/>
    </row>
    <row r="164" spans="1:8" x14ac:dyDescent="0.25">
      <c r="A164" s="48"/>
      <c r="B164" s="48"/>
      <c r="C164" s="48"/>
      <c r="D164" s="48"/>
      <c r="E164" s="48"/>
      <c r="F164" s="61"/>
      <c r="G164" s="61"/>
      <c r="H164" s="61"/>
    </row>
    <row r="165" spans="1:8" x14ac:dyDescent="0.25">
      <c r="A165" s="48"/>
      <c r="B165" s="48"/>
      <c r="C165" s="48"/>
      <c r="D165" s="48"/>
      <c r="E165" s="65"/>
      <c r="F165" s="61"/>
      <c r="G165" s="66"/>
      <c r="H165" s="61"/>
    </row>
    <row r="166" spans="1:8" x14ac:dyDescent="0.25">
      <c r="A166" s="63"/>
      <c r="B166" s="63"/>
      <c r="C166" s="63"/>
      <c r="D166" s="63"/>
      <c r="E166" s="48"/>
      <c r="F166" s="61"/>
      <c r="G166" s="61"/>
      <c r="H166" s="61"/>
    </row>
    <row r="167" spans="1:8" x14ac:dyDescent="0.25">
      <c r="A167" s="63"/>
      <c r="B167" s="63"/>
      <c r="C167" s="63"/>
      <c r="D167" s="63"/>
      <c r="E167" s="65"/>
      <c r="F167" s="61"/>
      <c r="G167" s="67"/>
      <c r="H167" s="61"/>
    </row>
    <row r="168" spans="1:8" x14ac:dyDescent="0.25">
      <c r="A168" s="63"/>
      <c r="B168" s="63"/>
      <c r="C168" s="63"/>
      <c r="D168" s="63"/>
      <c r="E168" s="48"/>
      <c r="F168" s="61"/>
      <c r="G168" s="61"/>
      <c r="H168" s="61"/>
    </row>
    <row r="169" spans="1:8" x14ac:dyDescent="0.25">
      <c r="A169" s="63"/>
      <c r="B169" s="63"/>
      <c r="C169" s="63"/>
      <c r="D169" s="63"/>
      <c r="E169" s="65"/>
      <c r="F169" s="61"/>
      <c r="G169" s="64"/>
      <c r="H169" s="61"/>
    </row>
    <row r="170" spans="1:8" x14ac:dyDescent="0.25">
      <c r="A170" s="63"/>
      <c r="B170" s="48"/>
      <c r="C170" s="48"/>
      <c r="D170" s="48"/>
      <c r="E170" s="65"/>
      <c r="F170" s="61"/>
      <c r="G170" s="67"/>
      <c r="H170" s="61"/>
    </row>
    <row r="171" spans="1:8" x14ac:dyDescent="0.25">
      <c r="A171" s="63"/>
      <c r="B171" s="48"/>
      <c r="C171" s="48"/>
      <c r="D171" s="48"/>
      <c r="E171" s="48"/>
      <c r="F171" s="61"/>
      <c r="G171" s="61"/>
      <c r="H171" s="61"/>
    </row>
    <row r="172" spans="1:8" x14ac:dyDescent="0.25">
      <c r="A172" s="63"/>
      <c r="B172" s="63"/>
      <c r="C172" s="63"/>
      <c r="D172" s="48"/>
      <c r="E172" s="65"/>
      <c r="F172" s="61"/>
      <c r="G172" s="67"/>
      <c r="H172" s="61"/>
    </row>
    <row r="173" spans="1:8" x14ac:dyDescent="0.25">
      <c r="A173" s="63"/>
      <c r="B173" s="63"/>
      <c r="C173" s="63"/>
      <c r="D173" s="48"/>
      <c r="E173" s="48"/>
      <c r="F173" s="61"/>
      <c r="G173" s="61"/>
      <c r="H173" s="61"/>
    </row>
    <row r="174" spans="1:8" x14ac:dyDescent="0.25">
      <c r="A174" s="63"/>
      <c r="B174" s="63"/>
      <c r="C174" s="63"/>
      <c r="D174" s="48"/>
      <c r="E174" s="48"/>
      <c r="F174" s="61"/>
      <c r="G174" s="61"/>
      <c r="H174" s="61"/>
    </row>
    <row r="175" spans="1:8" x14ac:dyDescent="0.25">
      <c r="A175" s="63"/>
      <c r="B175" s="63"/>
      <c r="C175" s="63"/>
      <c r="D175" s="48"/>
      <c r="E175" s="48"/>
      <c r="F175" s="61"/>
      <c r="G175" s="61"/>
      <c r="H175" s="61"/>
    </row>
    <row r="176" spans="1:8" x14ac:dyDescent="0.25">
      <c r="A176" s="63"/>
      <c r="B176" s="63"/>
      <c r="C176" s="63"/>
      <c r="D176" s="48"/>
      <c r="E176" s="65"/>
      <c r="F176" s="61"/>
      <c r="G176" s="67"/>
      <c r="H176" s="61"/>
    </row>
    <row r="177" spans="1:8" x14ac:dyDescent="0.25">
      <c r="A177" s="63"/>
      <c r="B177" s="63"/>
      <c r="C177" s="63"/>
      <c r="D177" s="63"/>
      <c r="E177" s="63"/>
      <c r="F177" s="64"/>
      <c r="G177" s="64"/>
      <c r="H177" s="61"/>
    </row>
    <row r="178" spans="1:8" x14ac:dyDescent="0.25">
      <c r="A178" s="63"/>
      <c r="B178" s="63"/>
      <c r="C178" s="63"/>
      <c r="D178" s="63"/>
      <c r="E178" s="63"/>
      <c r="F178" s="64"/>
      <c r="G178" s="64"/>
      <c r="H178" s="61"/>
    </row>
    <row r="179" spans="1:8" x14ac:dyDescent="0.25">
      <c r="A179" s="48"/>
      <c r="B179" s="48"/>
      <c r="C179" s="48"/>
      <c r="D179" s="48"/>
      <c r="E179" s="48"/>
      <c r="F179" s="61"/>
      <c r="G179" s="61"/>
      <c r="H179" s="61"/>
    </row>
    <row r="180" spans="1:8" x14ac:dyDescent="0.25">
      <c r="A180" s="48"/>
      <c r="B180" s="48"/>
      <c r="C180" s="48"/>
      <c r="D180" s="48"/>
      <c r="E180" s="48"/>
      <c r="F180" s="61"/>
      <c r="G180" s="61"/>
      <c r="H180" s="61"/>
    </row>
    <row r="181" spans="1:8" x14ac:dyDescent="0.25">
      <c r="A181" s="48"/>
      <c r="B181" s="48"/>
      <c r="C181" s="48"/>
      <c r="D181" s="48"/>
      <c r="E181" s="48"/>
      <c r="F181" s="61"/>
      <c r="G181" s="61"/>
      <c r="H181" s="61"/>
    </row>
    <row r="182" spans="1:8" x14ac:dyDescent="0.25">
      <c r="A182" s="48"/>
      <c r="B182" s="48"/>
      <c r="C182" s="48"/>
      <c r="D182" s="48"/>
      <c r="E182" s="48"/>
      <c r="F182" s="61"/>
      <c r="G182" s="61"/>
      <c r="H182" s="61"/>
    </row>
    <row r="183" spans="1:8" x14ac:dyDescent="0.25">
      <c r="A183" s="63"/>
      <c r="B183" s="48"/>
      <c r="C183" s="48"/>
      <c r="D183" s="48"/>
      <c r="E183" s="48"/>
      <c r="F183" s="61"/>
      <c r="G183" s="67"/>
      <c r="H183" s="61"/>
    </row>
    <row r="184" spans="1:8" x14ac:dyDescent="0.25">
      <c r="A184" s="48"/>
      <c r="B184" s="48"/>
      <c r="C184" s="48"/>
      <c r="D184" s="48"/>
      <c r="E184" s="48"/>
      <c r="F184" s="61"/>
      <c r="G184" s="61"/>
      <c r="H184" s="61"/>
    </row>
    <row r="185" spans="1:8" x14ac:dyDescent="0.25">
      <c r="A185" s="61"/>
      <c r="B185" s="61"/>
      <c r="C185" s="61"/>
      <c r="D185" s="61"/>
      <c r="E185" s="61"/>
      <c r="F185" s="61"/>
      <c r="G185" s="61"/>
      <c r="H185" s="61"/>
    </row>
    <row r="186" spans="1:8" x14ac:dyDescent="0.25">
      <c r="A186" s="4"/>
      <c r="B186" s="4"/>
      <c r="D186" s="4"/>
    </row>
    <row r="187" spans="1:8" x14ac:dyDescent="0.25">
      <c r="A187" s="4"/>
      <c r="B187" s="4"/>
      <c r="D187" s="4"/>
    </row>
  </sheetData>
  <mergeCells count="116">
    <mergeCell ref="F28:G28"/>
    <mergeCell ref="B83:D83"/>
    <mergeCell ref="B84:D84"/>
    <mergeCell ref="B46:D46"/>
    <mergeCell ref="B47:D47"/>
    <mergeCell ref="B48:D48"/>
    <mergeCell ref="B49:D49"/>
    <mergeCell ref="B85:D85"/>
    <mergeCell ref="B123:D123"/>
    <mergeCell ref="B124:D124"/>
    <mergeCell ref="B50:D50"/>
    <mergeCell ref="B70:D70"/>
    <mergeCell ref="B71:D71"/>
    <mergeCell ref="B72:D72"/>
    <mergeCell ref="B73:D73"/>
    <mergeCell ref="B51:D51"/>
    <mergeCell ref="B52:D52"/>
    <mergeCell ref="B53:D53"/>
    <mergeCell ref="B54:D54"/>
    <mergeCell ref="B79:D79"/>
    <mergeCell ref="B74:D74"/>
    <mergeCell ref="B75:D75"/>
    <mergeCell ref="B76:D76"/>
    <mergeCell ref="B77:D77"/>
    <mergeCell ref="B78:D78"/>
    <mergeCell ref="B37:D37"/>
    <mergeCell ref="B38:D38"/>
    <mergeCell ref="B63:D63"/>
    <mergeCell ref="B64:D64"/>
    <mergeCell ref="B65:D65"/>
    <mergeCell ref="B66:D66"/>
    <mergeCell ref="B67:D67"/>
    <mergeCell ref="B68:D68"/>
    <mergeCell ref="B69:D69"/>
    <mergeCell ref="B31:D31"/>
    <mergeCell ref="B32:D32"/>
    <mergeCell ref="B33:D33"/>
    <mergeCell ref="B34:D34"/>
    <mergeCell ref="B35:D35"/>
    <mergeCell ref="B82:D82"/>
    <mergeCell ref="B39:D39"/>
    <mergeCell ref="B40:D40"/>
    <mergeCell ref="B41:D41"/>
    <mergeCell ref="B42:D42"/>
    <mergeCell ref="B43:D43"/>
    <mergeCell ref="B44:D44"/>
    <mergeCell ref="B45:D45"/>
    <mergeCell ref="B55:D55"/>
    <mergeCell ref="B56:D56"/>
    <mergeCell ref="B57:D57"/>
    <mergeCell ref="B58:D58"/>
    <mergeCell ref="B59:D59"/>
    <mergeCell ref="B60:D60"/>
    <mergeCell ref="B61:D61"/>
    <mergeCell ref="B62:D62"/>
    <mergeCell ref="B80:D80"/>
    <mergeCell ref="B81:D81"/>
    <mergeCell ref="B36:D36"/>
    <mergeCell ref="B86:D86"/>
    <mergeCell ref="B87:D87"/>
    <mergeCell ref="B88:D88"/>
    <mergeCell ref="B103:D103"/>
    <mergeCell ref="B104:D104"/>
    <mergeCell ref="B89:D89"/>
    <mergeCell ref="B90:D90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  <mergeCell ref="B102:D102"/>
    <mergeCell ref="B105:D105"/>
    <mergeCell ref="B106:D106"/>
    <mergeCell ref="B122:D122"/>
    <mergeCell ref="B117:D117"/>
    <mergeCell ref="B118:D118"/>
    <mergeCell ref="B119:D119"/>
    <mergeCell ref="B120:D120"/>
    <mergeCell ref="B121:D121"/>
    <mergeCell ref="B112:D112"/>
    <mergeCell ref="B113:D113"/>
    <mergeCell ref="B114:D114"/>
    <mergeCell ref="B115:D115"/>
    <mergeCell ref="B116:D116"/>
    <mergeCell ref="B107:D107"/>
    <mergeCell ref="B108:D108"/>
    <mergeCell ref="B109:D109"/>
    <mergeCell ref="B110:D110"/>
    <mergeCell ref="B111:D111"/>
    <mergeCell ref="B144:D144"/>
    <mergeCell ref="B145:D145"/>
    <mergeCell ref="B125:D125"/>
    <mergeCell ref="B126:D126"/>
    <mergeCell ref="B127:D127"/>
    <mergeCell ref="B128:D128"/>
    <mergeCell ref="B129:D129"/>
    <mergeCell ref="B130:D130"/>
    <mergeCell ref="B131:D131"/>
    <mergeCell ref="B132:D132"/>
    <mergeCell ref="B143:D143"/>
    <mergeCell ref="B138:D138"/>
    <mergeCell ref="B139:D139"/>
    <mergeCell ref="B140:D140"/>
    <mergeCell ref="B141:D141"/>
    <mergeCell ref="B142:D142"/>
    <mergeCell ref="B133:D133"/>
    <mergeCell ref="B134:D134"/>
    <mergeCell ref="B135:D135"/>
    <mergeCell ref="B136:D136"/>
    <mergeCell ref="B137:D13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2014-03-13T10:10:35Z</cp:lastPrinted>
  <dcterms:created xsi:type="dcterms:W3CDTF">2013-08-23T04:43:20Z</dcterms:created>
  <dcterms:modified xsi:type="dcterms:W3CDTF">2014-03-13T10:14:34Z</dcterms:modified>
</cp:coreProperties>
</file>