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1355" windowHeight="48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78" i="1" l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F56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82" i="1"/>
  <c r="E28" i="1"/>
  <c r="G19" i="1" l="1"/>
  <c r="G20" i="1"/>
  <c r="D21" i="1" l="1"/>
</calcChain>
</file>

<file path=xl/sharedStrings.xml><?xml version="1.0" encoding="utf-8"?>
<sst xmlns="http://schemas.openxmlformats.org/spreadsheetml/2006/main" count="133" uniqueCount="107">
  <si>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</si>
  <si>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</si>
  <si>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</si>
  <si>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</si>
  <si>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</si>
  <si>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</si>
  <si>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</si>
  <si>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</si>
  <si>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</si>
  <si>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</si>
  <si>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</si>
  <si>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</si>
  <si>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</si>
  <si>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</si>
  <si>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</si>
  <si>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</si>
  <si>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</si>
  <si>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</si>
  <si>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</si>
  <si>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</si>
  <si>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</si>
  <si>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</si>
  <si>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</si>
  <si>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</si>
  <si>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</si>
  <si>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</si>
  <si>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</si>
  <si>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</si>
  <si>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</si>
  <si>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</si>
  <si>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</si>
  <si>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</si>
  <si>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</si>
  <si>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</si>
  <si>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всего израсходовано материалов (в тыс.руб.):</t>
  </si>
  <si>
    <t>по догово</t>
  </si>
  <si>
    <t>ру, м2</t>
  </si>
  <si>
    <t>по договору</t>
  </si>
  <si>
    <t>всего</t>
  </si>
  <si>
    <t>израсходова</t>
  </si>
  <si>
    <t>но фактически</t>
  </si>
  <si>
    <t>перерасход (-)</t>
  </si>
  <si>
    <t>недорасход(+)</t>
  </si>
  <si>
    <t xml:space="preserve">        </t>
  </si>
  <si>
    <t xml:space="preserve">Экономист            </t>
  </si>
  <si>
    <t>Важнова А.В.</t>
  </si>
  <si>
    <t xml:space="preserve">     </t>
  </si>
  <si>
    <t>по предоставленным услугам  по управлению, содержанию и ремонту</t>
  </si>
  <si>
    <t>с 01.01.2013г по 31.12.13г.</t>
  </si>
  <si>
    <t xml:space="preserve"> </t>
  </si>
  <si>
    <t>Итого</t>
  </si>
  <si>
    <t>1 шт</t>
  </si>
  <si>
    <t>Июнь</t>
  </si>
  <si>
    <t>Сентябрь</t>
  </si>
  <si>
    <t>Декабрь</t>
  </si>
  <si>
    <t>2 шт</t>
  </si>
  <si>
    <t>3 шт</t>
  </si>
  <si>
    <t>4 шт</t>
  </si>
  <si>
    <t>1. Количество квартир - 70</t>
  </si>
  <si>
    <t>Январь</t>
  </si>
  <si>
    <t>2013 г.</t>
  </si>
  <si>
    <t>Апрель</t>
  </si>
  <si>
    <t xml:space="preserve">Май </t>
  </si>
  <si>
    <t>Июль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</si>
  <si>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</si>
  <si>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</si>
  <si>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</si>
  <si>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</si>
  <si>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</si>
  <si>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</si>
  <si>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</si>
  <si>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 xml:space="preserve"> "14"февраля 2014г</t>
  </si>
  <si>
    <t>2. Общая площадь дома - 3380,8кв.м.</t>
  </si>
  <si>
    <t>Задолженность в % к начислениям составила -</t>
  </si>
  <si>
    <t>в том числе задолженность более 3-х месяцев на 1.01.14г -  37,5т.руб (2 квартиры)</t>
  </si>
  <si>
    <t>1.12.2010-31.01.2014</t>
  </si>
  <si>
    <t>Февраль</t>
  </si>
  <si>
    <t xml:space="preserve">Июнь </t>
  </si>
  <si>
    <t xml:space="preserve">Июль </t>
  </si>
  <si>
    <t>Август</t>
  </si>
  <si>
    <t xml:space="preserve">Октябрь </t>
  </si>
  <si>
    <t>Ноябрь</t>
  </si>
  <si>
    <t>3 ч/ч</t>
  </si>
  <si>
    <t>13 м</t>
  </si>
  <si>
    <t>0,547 тн</t>
  </si>
  <si>
    <t>2 ч/ч</t>
  </si>
  <si>
    <t>30 м2</t>
  </si>
  <si>
    <t>40 м2</t>
  </si>
  <si>
    <t>69 м</t>
  </si>
  <si>
    <t>Косметический ремонт подъездов</t>
  </si>
  <si>
    <t>1 м</t>
  </si>
  <si>
    <t>10 л</t>
  </si>
  <si>
    <t>21 кг</t>
  </si>
  <si>
    <t>60 кг</t>
  </si>
  <si>
    <t>25,6 кг</t>
  </si>
  <si>
    <t>31 кг</t>
  </si>
  <si>
    <t>2 пары</t>
  </si>
  <si>
    <t>1 л</t>
  </si>
  <si>
    <t>48 кг</t>
  </si>
  <si>
    <t>34,7 кг</t>
  </si>
  <si>
    <t>многоквартирного дома №24 по ул. Вокзальная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</si>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</sst>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11" xfId="0" applyFont="1" applyBorder="1"/>
    <xf numFmtId="0" fontId="2" fillId="0" borderId="13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16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6" fillId="0" borderId="8" xfId="0" applyFont="1" applyBorder="1"/>
    <xf numFmtId="0" fontId="6" fillId="0" borderId="9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9" xfId="0" applyFont="1" applyBorder="1"/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6;&#1072;&#1073;&#1086;&#1095;&#1080;&#1081;%20&#1089;&#1090;&#1086;&#1083;/&#1054;&#1090;&#1095;&#1077;&#1090;%20&#1054;&#1054;&#1054;%20&#1057;&#1047;+%20&#1086;&#1073;&#1097;&#1080;&#1081;%202011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вып.работ"/>
      <sheetName val="Бед.Вокз."/>
      <sheetName val="Дзер.М.Горьк."/>
      <sheetName val="Завид."/>
      <sheetName val="Красн."/>
      <sheetName val="Лен.ш."/>
      <sheetName val="Падер."/>
      <sheetName val="Пролет.Пугачева"/>
      <sheetName val="Калин.ш Мира"/>
      <sheetName val="Студен.Энгельса"/>
    </sheetNames>
    <sheetDataSet>
      <sheetData sheetId="0"/>
      <sheetData sheetId="1">
        <row r="229">
          <cell r="B229" t="str">
            <v>Устранение утечки на трубопроводе отопления (кв 36)</v>
          </cell>
        </row>
        <row r="230">
          <cell r="B230" t="str">
            <v>Замена лампочек электрических</v>
          </cell>
        </row>
        <row r="231">
          <cell r="B231" t="str">
            <v>Прочистка канализации</v>
          </cell>
        </row>
        <row r="232">
          <cell r="B232" t="str">
            <v>Замена лампочек электрических</v>
          </cell>
        </row>
        <row r="233">
          <cell r="B233" t="str">
            <v>Замена электрических розеток</v>
          </cell>
        </row>
        <row r="234">
          <cell r="B234" t="str">
            <v>Посыпка придомовой территории ПСС</v>
          </cell>
        </row>
        <row r="235">
          <cell r="B235" t="str">
            <v>Ремонт подъездной рамы (4 подъезд)</v>
          </cell>
        </row>
        <row r="237">
          <cell r="B237" t="str">
            <v>Устранение утечки на трубопроводе хол.воды  (кв 56-57)</v>
          </cell>
        </row>
        <row r="239">
          <cell r="B239" t="str">
            <v xml:space="preserve">Ремонт задвижек на отоплении со сваркой </v>
          </cell>
        </row>
        <row r="241">
          <cell r="B241" t="str">
            <v>Ремонт отмостки</v>
          </cell>
        </row>
        <row r="243">
          <cell r="B243" t="str">
            <v>Ремонт отмостки</v>
          </cell>
        </row>
        <row r="244">
          <cell r="B244" t="str">
            <v>Установка сжимов</v>
          </cell>
        </row>
        <row r="245">
          <cell r="B245" t="str">
            <v>Замена лампочек электрических</v>
          </cell>
        </row>
        <row r="246">
          <cell r="B246" t="str">
            <v>Замена выключателя</v>
          </cell>
        </row>
        <row r="247">
          <cell r="B247" t="str">
            <v>Замена вентиля д=15 на холодной воде (кв 7)</v>
          </cell>
        </row>
        <row r="248">
          <cell r="B248" t="str">
            <v>Замена сгона в сборе д=15</v>
          </cell>
        </row>
        <row r="249">
          <cell r="B249" t="str">
            <v>Покраска газопровода</v>
          </cell>
        </row>
        <row r="250">
          <cell r="B250" t="str">
            <v xml:space="preserve">Установка светильников </v>
          </cell>
        </row>
        <row r="251">
          <cell r="B251" t="str">
            <v xml:space="preserve">Установка распределительной коробки </v>
          </cell>
        </row>
        <row r="252">
          <cell r="B252" t="str">
            <v>Установка выключателя</v>
          </cell>
        </row>
        <row r="253">
          <cell r="B253" t="str">
            <v>Замена автоматов 16 А</v>
          </cell>
        </row>
        <row r="254">
          <cell r="B254" t="str">
            <v>Замена лампочек электрических</v>
          </cell>
        </row>
        <row r="255">
          <cell r="B255" t="str">
            <v>Замена электропатронов</v>
          </cell>
        </row>
        <row r="256">
          <cell r="B256" t="str">
            <v>Замена лампочек электрических</v>
          </cell>
        </row>
        <row r="257">
          <cell r="B257" t="str">
            <v>Замена автомата 25А</v>
          </cell>
        </row>
        <row r="273">
          <cell r="B273" t="str">
            <v>Бумага наждачная</v>
          </cell>
        </row>
        <row r="274">
          <cell r="B274" t="str">
            <v>Валик малярный</v>
          </cell>
        </row>
        <row r="275">
          <cell r="B275" t="str">
            <v>Ведро</v>
          </cell>
        </row>
        <row r="276">
          <cell r="B276" t="str">
            <v>Грунтовка</v>
          </cell>
        </row>
        <row r="277">
          <cell r="B277" t="str">
            <v>Кисть</v>
          </cell>
        </row>
        <row r="278">
          <cell r="B278" t="str">
            <v xml:space="preserve">Ключ д/замка </v>
          </cell>
        </row>
        <row r="279">
          <cell r="B279" t="str">
            <v xml:space="preserve">Побелка </v>
          </cell>
        </row>
        <row r="280">
          <cell r="B280" t="str">
            <v xml:space="preserve">Ручка телескопическая </v>
          </cell>
        </row>
        <row r="281">
          <cell r="B281" t="str">
            <v>Стержень 1,3</v>
          </cell>
        </row>
        <row r="282">
          <cell r="B282" t="str">
            <v>Шпатлевка фасадная</v>
          </cell>
        </row>
        <row r="283">
          <cell r="B283" t="str">
            <v xml:space="preserve">Щётка д/пола </v>
          </cell>
        </row>
        <row r="284">
          <cell r="B284" t="str">
            <v>Эмаль ПФ-115,266</v>
          </cell>
        </row>
        <row r="285">
          <cell r="B285" t="str">
            <v>Валик малярный</v>
          </cell>
        </row>
        <row r="286">
          <cell r="B286" t="str">
            <v>Кисть</v>
          </cell>
        </row>
        <row r="287">
          <cell r="B287" t="str">
            <v>Мел сухой</v>
          </cell>
        </row>
        <row r="288">
          <cell r="B288" t="str">
            <v xml:space="preserve">Перчатки резиновые </v>
          </cell>
        </row>
        <row r="289">
          <cell r="B289" t="str">
            <v>Растворитель</v>
          </cell>
        </row>
        <row r="290">
          <cell r="B290" t="str">
            <v>Уайт-спирит</v>
          </cell>
        </row>
        <row r="291">
          <cell r="B291" t="str">
            <v>Шпатлевка фасадная</v>
          </cell>
        </row>
        <row r="292">
          <cell r="B292" t="str">
            <v>Эмаль ПФ-115,266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workbookViewId="0">
      <selection activeCell="E7" sqref="E7"/>
    </sheetView>
  </sheetViews>
  <sheetFormatPr defaultRowHeight="15" x14ac:dyDescent="0.25"/>
  <cols>
    <col min="1" max="1" width="8.140625" customWidth="1"/>
    <col min="2" max="2" width="12.85546875" customWidth="1"/>
    <col min="3" max="3" width="11" style="4" customWidth="1"/>
    <col min="4" max="4" width="12.140625" customWidth="1"/>
    <col min="5" max="5" width="8" customWidth="1"/>
  </cols>
  <sheetData>
    <row r="1" spans="1:10" x14ac:dyDescent="0.25">
      <c r="D1" s="27"/>
      <c r="E1" s="27" t="s">
        <v>0</v>
      </c>
      <c r="F1" s="28"/>
      <c r="G1" s="25"/>
      <c r="H1" s="3"/>
      <c r="I1" s="3"/>
      <c r="J1" s="25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46</v>
      </c>
      <c r="E3" s="3"/>
      <c r="F3" s="3" t="s">
        <v>2</v>
      </c>
      <c r="G3" s="3"/>
      <c r="H3" s="3"/>
      <c r="I3" s="3"/>
      <c r="J3" s="25"/>
    </row>
    <row r="4" spans="1:10" x14ac:dyDescent="0.25">
      <c r="E4" s="3"/>
      <c r="F4" s="3" t="s">
        <v>71</v>
      </c>
      <c r="G4" s="3"/>
      <c r="H4" s="3"/>
      <c r="I4" s="3"/>
      <c r="J4" s="25"/>
    </row>
    <row r="5" spans="1:10" x14ac:dyDescent="0.25">
      <c r="A5" s="2"/>
      <c r="B5" s="3"/>
      <c r="C5" s="35"/>
      <c r="D5" s="36" t="s">
        <v>3</v>
      </c>
      <c r="E5" s="36"/>
      <c r="F5" s="3"/>
      <c r="G5" s="3"/>
    </row>
    <row r="6" spans="1:10" x14ac:dyDescent="0.25">
      <c r="A6" s="26"/>
      <c r="B6" s="26" t="s">
        <v>47</v>
      </c>
      <c r="C6" s="17"/>
      <c r="D6" s="26"/>
      <c r="E6" s="3"/>
      <c r="F6" s="3"/>
      <c r="G6" s="3"/>
      <c r="H6" s="1"/>
      <c r="I6" s="1"/>
      <c r="J6" s="1"/>
    </row>
    <row r="7" spans="1:10" x14ac:dyDescent="0.25">
      <c r="A7" s="2"/>
      <c r="B7" s="3"/>
      <c r="C7" s="5"/>
      <c r="D7" s="3" t="s">
        <v>100</v>
      </c>
      <c r="E7" s="3"/>
      <c r="F7" s="3" t="s">
        <v>49</v>
      </c>
      <c r="G7" s="3"/>
      <c r="H7" s="1"/>
      <c r="I7" s="1"/>
      <c r="J7" s="1"/>
    </row>
    <row r="8" spans="1:10" x14ac:dyDescent="0.25">
      <c r="A8" s="2"/>
      <c r="B8" s="26"/>
      <c r="C8" s="17" t="s">
        <v>48</v>
      </c>
      <c r="D8" s="26"/>
      <c r="E8" s="26"/>
      <c r="F8" s="2"/>
      <c r="G8" s="2"/>
    </row>
    <row r="9" spans="1:10" x14ac:dyDescent="0.25">
      <c r="A9" s="29" t="s">
        <v>4</v>
      </c>
      <c r="B9" s="29"/>
      <c r="C9" s="30"/>
      <c r="D9" s="29"/>
      <c r="E9" s="2"/>
      <c r="F9" s="2"/>
      <c r="G9" s="2"/>
    </row>
    <row r="10" spans="1:10" x14ac:dyDescent="0.25">
      <c r="A10" s="2" t="s">
        <v>58</v>
      </c>
      <c r="D10" s="2" t="s">
        <v>49</v>
      </c>
      <c r="E10" s="2"/>
      <c r="F10" s="2"/>
      <c r="G10" s="2"/>
    </row>
    <row r="11" spans="1:10" x14ac:dyDescent="0.25">
      <c r="A11" s="2" t="s">
        <v>72</v>
      </c>
      <c r="B11" s="2"/>
      <c r="D11" s="2"/>
      <c r="E11" s="2"/>
      <c r="F11" s="2"/>
      <c r="G11" s="2"/>
    </row>
    <row r="12" spans="1:10" x14ac:dyDescent="0.25">
      <c r="A12" s="29" t="s">
        <v>5</v>
      </c>
      <c r="B12" s="29"/>
      <c r="C12" s="30"/>
      <c r="D12" s="29"/>
      <c r="E12" s="29"/>
      <c r="F12" s="29"/>
      <c r="G12" s="2"/>
    </row>
    <row r="13" spans="1:10" x14ac:dyDescent="0.25">
      <c r="A13" s="10"/>
      <c r="B13" s="10" t="s">
        <v>8</v>
      </c>
      <c r="C13" s="10" t="s">
        <v>10</v>
      </c>
      <c r="D13" s="10" t="s">
        <v>15</v>
      </c>
      <c r="E13" s="10" t="s">
        <v>16</v>
      </c>
      <c r="F13" s="10" t="s">
        <v>17</v>
      </c>
      <c r="G13" s="6" t="s">
        <v>19</v>
      </c>
      <c r="H13" s="4"/>
      <c r="I13" s="4"/>
    </row>
    <row r="14" spans="1:10" x14ac:dyDescent="0.25">
      <c r="A14" s="11"/>
      <c r="B14" s="11" t="s">
        <v>6</v>
      </c>
      <c r="C14" s="11" t="s">
        <v>11</v>
      </c>
      <c r="D14" s="11" t="s">
        <v>14</v>
      </c>
      <c r="E14" s="11"/>
      <c r="F14" s="11" t="s">
        <v>18</v>
      </c>
      <c r="G14" s="7"/>
      <c r="H14" s="4"/>
      <c r="I14" s="4"/>
    </row>
    <row r="15" spans="1:10" x14ac:dyDescent="0.25">
      <c r="A15" s="11"/>
      <c r="B15" s="11" t="s">
        <v>7</v>
      </c>
      <c r="C15" s="11" t="s">
        <v>12</v>
      </c>
      <c r="D15" s="11"/>
      <c r="E15" s="11"/>
      <c r="F15" s="11"/>
      <c r="G15" s="7"/>
      <c r="H15" s="4"/>
      <c r="I15" s="4"/>
    </row>
    <row r="16" spans="1:10" x14ac:dyDescent="0.25">
      <c r="A16" s="12"/>
      <c r="B16" s="11" t="s">
        <v>9</v>
      </c>
      <c r="C16" s="11" t="s">
        <v>13</v>
      </c>
      <c r="D16" s="12"/>
      <c r="E16" s="12"/>
      <c r="F16" s="12"/>
      <c r="G16" s="8"/>
    </row>
    <row r="17" spans="1:7" x14ac:dyDescent="0.25">
      <c r="A17" s="12"/>
      <c r="B17" s="12"/>
      <c r="C17" s="11"/>
      <c r="D17" s="12"/>
      <c r="E17" s="12"/>
      <c r="F17" s="12"/>
      <c r="G17" s="8"/>
    </row>
    <row r="18" spans="1:7" x14ac:dyDescent="0.25">
      <c r="A18" s="13"/>
      <c r="B18" s="13"/>
      <c r="C18" s="14"/>
      <c r="D18" s="13"/>
      <c r="E18" s="13"/>
      <c r="F18" s="13"/>
      <c r="G18" s="9"/>
    </row>
    <row r="19" spans="1:7" x14ac:dyDescent="0.25">
      <c r="A19" s="16" t="s">
        <v>20</v>
      </c>
      <c r="B19" s="37">
        <v>391.5</v>
      </c>
      <c r="C19" s="37">
        <v>49.8</v>
      </c>
      <c r="D19" s="37">
        <v>60</v>
      </c>
      <c r="E19" s="37">
        <v>5.7</v>
      </c>
      <c r="F19" s="16"/>
      <c r="G19" s="16">
        <f>SUM(B19:F19)</f>
        <v>507</v>
      </c>
    </row>
    <row r="20" spans="1:7" x14ac:dyDescent="0.25">
      <c r="A20" s="16" t="s">
        <v>21</v>
      </c>
      <c r="B20" s="37">
        <v>387.1</v>
      </c>
      <c r="C20" s="37">
        <v>49.7</v>
      </c>
      <c r="D20" s="37">
        <v>58.1</v>
      </c>
      <c r="E20" s="37">
        <v>5.4</v>
      </c>
      <c r="F20" s="15"/>
      <c r="G20" s="16">
        <f>SUM(B20:F20)</f>
        <v>500.3</v>
      </c>
    </row>
    <row r="21" spans="1:7" x14ac:dyDescent="0.25">
      <c r="A21" s="30" t="s">
        <v>73</v>
      </c>
      <c r="B21" s="31"/>
      <c r="C21" s="30"/>
      <c r="D21" s="70">
        <f>(G19-G20)/G19*100</f>
        <v>1.3214990138067038</v>
      </c>
      <c r="E21" s="31"/>
    </row>
    <row r="22" spans="1:7" x14ac:dyDescent="0.25">
      <c r="A22" s="32" t="s">
        <v>74</v>
      </c>
      <c r="B22" s="31"/>
      <c r="C22" s="30"/>
      <c r="D22" s="31"/>
      <c r="E22" s="31"/>
    </row>
    <row r="23" spans="1:7" x14ac:dyDescent="0.25">
      <c r="A23" s="33" t="s">
        <v>22</v>
      </c>
      <c r="B23" s="33"/>
      <c r="C23" s="33"/>
      <c r="D23" s="34"/>
      <c r="E23" s="34"/>
      <c r="F23" s="34"/>
    </row>
    <row r="24" spans="1:7" x14ac:dyDescent="0.25">
      <c r="A24" s="42" t="s">
        <v>23</v>
      </c>
      <c r="B24" s="43"/>
      <c r="C24" s="44" t="s">
        <v>24</v>
      </c>
      <c r="D24" s="44" t="s">
        <v>64</v>
      </c>
      <c r="E24" s="45" t="s">
        <v>65</v>
      </c>
      <c r="F24" s="46" t="s">
        <v>66</v>
      </c>
      <c r="G24" s="43"/>
    </row>
    <row r="25" spans="1:7" x14ac:dyDescent="0.25">
      <c r="A25" s="47"/>
      <c r="B25" s="48"/>
      <c r="C25" s="49" t="s">
        <v>25</v>
      </c>
      <c r="D25" s="49" t="s">
        <v>67</v>
      </c>
      <c r="E25" s="50" t="s">
        <v>68</v>
      </c>
      <c r="F25" s="51"/>
      <c r="G25" s="52"/>
    </row>
    <row r="26" spans="1:7" x14ac:dyDescent="0.25">
      <c r="A26" s="47"/>
      <c r="B26" s="48"/>
      <c r="C26" s="49" t="s">
        <v>26</v>
      </c>
      <c r="D26" s="49" t="s">
        <v>69</v>
      </c>
      <c r="E26" s="50" t="s">
        <v>70</v>
      </c>
      <c r="F26" s="51"/>
      <c r="G26" s="52"/>
    </row>
    <row r="27" spans="1:7" x14ac:dyDescent="0.25">
      <c r="A27" s="53"/>
      <c r="B27" s="54"/>
      <c r="C27" s="55" t="s">
        <v>27</v>
      </c>
      <c r="D27" s="55"/>
      <c r="E27" s="56"/>
      <c r="F27" s="57"/>
      <c r="G27" s="58"/>
    </row>
    <row r="28" spans="1:7" x14ac:dyDescent="0.25">
      <c r="A28" s="59" t="s">
        <v>28</v>
      </c>
      <c r="B28" s="60"/>
      <c r="C28" s="61">
        <v>313.8</v>
      </c>
      <c r="D28" s="62">
        <v>284.3</v>
      </c>
      <c r="E28" s="60">
        <f>C28-D28</f>
        <v>29.5</v>
      </c>
      <c r="F28" s="77" t="s">
        <v>75</v>
      </c>
      <c r="G28" s="78"/>
    </row>
    <row r="29" spans="1:7" x14ac:dyDescent="0.25">
      <c r="A29" s="30" t="s">
        <v>29</v>
      </c>
      <c r="B29" s="31"/>
      <c r="C29" s="30"/>
      <c r="D29" s="31"/>
      <c r="E29" s="31"/>
      <c r="F29" s="31"/>
      <c r="G29" s="31"/>
    </row>
    <row r="30" spans="1:7" x14ac:dyDescent="0.25">
      <c r="A30" s="16" t="s">
        <v>30</v>
      </c>
      <c r="B30" s="21" t="s">
        <v>31</v>
      </c>
      <c r="C30" s="22"/>
      <c r="D30" s="18"/>
      <c r="E30" s="16" t="s">
        <v>32</v>
      </c>
      <c r="F30" s="23" t="s">
        <v>33</v>
      </c>
    </row>
    <row r="31" spans="1:7" x14ac:dyDescent="0.25">
      <c r="A31" s="37" t="s">
        <v>59</v>
      </c>
      <c r="B31" s="79" t="str">
        <f>[1]Бед.Вокз.!B229</f>
        <v>Устранение утечки на трубопроводе отопления (кв 36)</v>
      </c>
      <c r="C31" s="80"/>
      <c r="D31" s="81"/>
      <c r="E31" s="38" t="s">
        <v>82</v>
      </c>
      <c r="F31" s="39"/>
    </row>
    <row r="32" spans="1:7" x14ac:dyDescent="0.25">
      <c r="A32" s="37"/>
      <c r="B32" s="79" t="str">
        <f>[1]Бед.Вокз.!B230</f>
        <v>Замена лампочек электрических</v>
      </c>
      <c r="C32" s="80"/>
      <c r="D32" s="81"/>
      <c r="E32" s="38" t="s">
        <v>57</v>
      </c>
      <c r="F32" s="39">
        <v>40</v>
      </c>
    </row>
    <row r="33" spans="1:6" x14ac:dyDescent="0.25">
      <c r="A33" s="37" t="s">
        <v>76</v>
      </c>
      <c r="B33" s="79" t="str">
        <f>[1]Бед.Вокз.!B231</f>
        <v>Прочистка канализации</v>
      </c>
      <c r="C33" s="80"/>
      <c r="D33" s="81"/>
      <c r="E33" s="38" t="s">
        <v>83</v>
      </c>
      <c r="F33" s="39"/>
    </row>
    <row r="34" spans="1:6" x14ac:dyDescent="0.25">
      <c r="A34" s="37"/>
      <c r="B34" s="79" t="str">
        <f>[1]Бед.Вокз.!B232</f>
        <v>Замена лампочек электрических</v>
      </c>
      <c r="C34" s="80"/>
      <c r="D34" s="81"/>
      <c r="E34" s="38" t="s">
        <v>55</v>
      </c>
      <c r="F34" s="39">
        <v>20</v>
      </c>
    </row>
    <row r="35" spans="1:6" x14ac:dyDescent="0.25">
      <c r="A35" s="37"/>
      <c r="B35" s="79" t="str">
        <f>[1]Бед.Вокз.!B233</f>
        <v>Замена электрических розеток</v>
      </c>
      <c r="C35" s="80"/>
      <c r="D35" s="81"/>
      <c r="E35" s="38" t="s">
        <v>55</v>
      </c>
      <c r="F35" s="39">
        <v>122.68</v>
      </c>
    </row>
    <row r="36" spans="1:6" x14ac:dyDescent="0.25">
      <c r="A36" s="37"/>
      <c r="B36" s="79" t="str">
        <f>[1]Бед.Вокз.!B234</f>
        <v>Посыпка придомовой территории ПСС</v>
      </c>
      <c r="C36" s="80"/>
      <c r="D36" s="81"/>
      <c r="E36" s="38" t="s">
        <v>84</v>
      </c>
      <c r="F36" s="39">
        <v>469.97</v>
      </c>
    </row>
    <row r="37" spans="1:6" x14ac:dyDescent="0.25">
      <c r="A37" s="37" t="s">
        <v>61</v>
      </c>
      <c r="B37" s="79" t="str">
        <f>[1]Бед.Вокз.!B235</f>
        <v>Ремонт подъездной рамы (4 подъезд)</v>
      </c>
      <c r="C37" s="80"/>
      <c r="D37" s="81"/>
      <c r="E37" s="38" t="s">
        <v>51</v>
      </c>
      <c r="F37" s="39"/>
    </row>
    <row r="38" spans="1:6" x14ac:dyDescent="0.25">
      <c r="A38" s="37" t="s">
        <v>62</v>
      </c>
      <c r="B38" s="79" t="str">
        <f>[1]Бед.Вокз.!B237</f>
        <v>Устранение утечки на трубопроводе хол.воды  (кв 56-57)</v>
      </c>
      <c r="C38" s="80"/>
      <c r="D38" s="81"/>
      <c r="E38" s="38" t="s">
        <v>85</v>
      </c>
      <c r="F38" s="39"/>
    </row>
    <row r="39" spans="1:6" x14ac:dyDescent="0.25">
      <c r="A39" s="37" t="s">
        <v>77</v>
      </c>
      <c r="B39" s="79" t="str">
        <f>[1]Бед.Вокз.!B239</f>
        <v xml:space="preserve">Ремонт задвижек на отоплении со сваркой </v>
      </c>
      <c r="C39" s="80"/>
      <c r="D39" s="81"/>
      <c r="E39" s="38" t="s">
        <v>55</v>
      </c>
      <c r="F39" s="39"/>
    </row>
    <row r="40" spans="1:6" x14ac:dyDescent="0.25">
      <c r="A40" s="37" t="s">
        <v>78</v>
      </c>
      <c r="B40" s="79" t="str">
        <f>[1]Бед.Вокз.!B241</f>
        <v>Ремонт отмостки</v>
      </c>
      <c r="C40" s="80"/>
      <c r="D40" s="81"/>
      <c r="E40" s="38" t="s">
        <v>86</v>
      </c>
      <c r="F40" s="39">
        <v>2057.5</v>
      </c>
    </row>
    <row r="41" spans="1:6" x14ac:dyDescent="0.25">
      <c r="A41" s="37" t="s">
        <v>79</v>
      </c>
      <c r="B41" s="79" t="str">
        <f>[1]Бед.Вокз.!B243</f>
        <v>Ремонт отмостки</v>
      </c>
      <c r="C41" s="80"/>
      <c r="D41" s="81"/>
      <c r="E41" s="38" t="s">
        <v>87</v>
      </c>
      <c r="F41" s="39">
        <v>2320</v>
      </c>
    </row>
    <row r="42" spans="1:6" x14ac:dyDescent="0.25">
      <c r="A42" s="37"/>
      <c r="B42" s="79" t="str">
        <f>[1]Бед.Вокз.!B244</f>
        <v>Установка сжимов</v>
      </c>
      <c r="C42" s="80"/>
      <c r="D42" s="81"/>
      <c r="E42" s="38" t="s">
        <v>55</v>
      </c>
      <c r="F42" s="39">
        <v>48</v>
      </c>
    </row>
    <row r="43" spans="1:6" x14ac:dyDescent="0.25">
      <c r="A43" s="37" t="s">
        <v>53</v>
      </c>
      <c r="B43" s="79" t="str">
        <f>[1]Бед.Вокз.!B245</f>
        <v>Замена лампочек электрических</v>
      </c>
      <c r="C43" s="80"/>
      <c r="D43" s="81"/>
      <c r="E43" s="38" t="s">
        <v>51</v>
      </c>
      <c r="F43" s="39">
        <v>10</v>
      </c>
    </row>
    <row r="44" spans="1:6" x14ac:dyDescent="0.25">
      <c r="A44" s="37"/>
      <c r="B44" s="79" t="str">
        <f>[1]Бед.Вокз.!B246</f>
        <v>Замена выключателя</v>
      </c>
      <c r="C44" s="80"/>
      <c r="D44" s="81"/>
      <c r="E44" s="38" t="s">
        <v>51</v>
      </c>
      <c r="F44" s="39">
        <v>35</v>
      </c>
    </row>
    <row r="45" spans="1:6" x14ac:dyDescent="0.25">
      <c r="A45" s="37" t="s">
        <v>80</v>
      </c>
      <c r="B45" s="79" t="str">
        <f>[1]Бед.Вокз.!B247</f>
        <v>Замена вентиля д=15 на холодной воде (кв 7)</v>
      </c>
      <c r="C45" s="80"/>
      <c r="D45" s="81"/>
      <c r="E45" s="38" t="s">
        <v>51</v>
      </c>
      <c r="F45" s="39">
        <v>156</v>
      </c>
    </row>
    <row r="46" spans="1:6" x14ac:dyDescent="0.25">
      <c r="A46" s="37"/>
      <c r="B46" s="79" t="str">
        <f>[1]Бед.Вокз.!B248</f>
        <v>Замена сгона в сборе д=15</v>
      </c>
      <c r="C46" s="80"/>
      <c r="D46" s="81"/>
      <c r="E46" s="37" t="s">
        <v>51</v>
      </c>
      <c r="F46" s="40">
        <v>27.5</v>
      </c>
    </row>
    <row r="47" spans="1:6" x14ac:dyDescent="0.25">
      <c r="A47" s="37"/>
      <c r="B47" s="79" t="str">
        <f>[1]Бед.Вокз.!B249</f>
        <v>Покраска газопровода</v>
      </c>
      <c r="C47" s="80"/>
      <c r="D47" s="81"/>
      <c r="E47" s="38" t="s">
        <v>88</v>
      </c>
      <c r="F47" s="39">
        <v>708.8</v>
      </c>
    </row>
    <row r="48" spans="1:6" x14ac:dyDescent="0.25">
      <c r="A48" s="37"/>
      <c r="B48" s="79" t="str">
        <f>[1]Бед.Вокз.!B250</f>
        <v xml:space="preserve">Установка светильников </v>
      </c>
      <c r="C48" s="80"/>
      <c r="D48" s="81"/>
      <c r="E48" s="38" t="s">
        <v>55</v>
      </c>
      <c r="F48" s="39">
        <v>320</v>
      </c>
    </row>
    <row r="49" spans="1:6" x14ac:dyDescent="0.25">
      <c r="A49" s="37"/>
      <c r="B49" s="79" t="str">
        <f>[1]Бед.Вокз.!B251</f>
        <v xml:space="preserve">Установка распределительной коробки </v>
      </c>
      <c r="C49" s="80"/>
      <c r="D49" s="81"/>
      <c r="E49" s="38" t="s">
        <v>51</v>
      </c>
      <c r="F49" s="39">
        <v>16.3</v>
      </c>
    </row>
    <row r="50" spans="1:6" x14ac:dyDescent="0.25">
      <c r="A50" s="37"/>
      <c r="B50" s="79" t="str">
        <f>[1]Бед.Вокз.!B252</f>
        <v>Установка выключателя</v>
      </c>
      <c r="C50" s="80"/>
      <c r="D50" s="81"/>
      <c r="E50" s="38" t="s">
        <v>51</v>
      </c>
      <c r="F50" s="39">
        <v>35</v>
      </c>
    </row>
    <row r="51" spans="1:6" x14ac:dyDescent="0.25">
      <c r="A51" s="37"/>
      <c r="B51" s="79" t="str">
        <f>[1]Бед.Вокз.!B253</f>
        <v>Замена автоматов 16 А</v>
      </c>
      <c r="C51" s="80"/>
      <c r="D51" s="81"/>
      <c r="E51" s="38" t="s">
        <v>55</v>
      </c>
      <c r="F51" s="39">
        <v>104</v>
      </c>
    </row>
    <row r="52" spans="1:6" x14ac:dyDescent="0.25">
      <c r="A52" s="37"/>
      <c r="B52" s="79" t="str">
        <f>[1]Бед.Вокз.!B254</f>
        <v>Замена лампочек электрических</v>
      </c>
      <c r="C52" s="80"/>
      <c r="D52" s="81"/>
      <c r="E52" s="38" t="s">
        <v>55</v>
      </c>
      <c r="F52" s="39">
        <v>20</v>
      </c>
    </row>
    <row r="53" spans="1:6" x14ac:dyDescent="0.25">
      <c r="A53" s="37" t="s">
        <v>81</v>
      </c>
      <c r="B53" s="79" t="str">
        <f>[1]Бед.Вокз.!B255</f>
        <v>Замена электропатронов</v>
      </c>
      <c r="C53" s="80"/>
      <c r="D53" s="81"/>
      <c r="E53" s="38" t="s">
        <v>55</v>
      </c>
      <c r="F53" s="39">
        <v>21.6</v>
      </c>
    </row>
    <row r="54" spans="1:6" x14ac:dyDescent="0.25">
      <c r="A54" s="37"/>
      <c r="B54" s="79" t="str">
        <f>[1]Бед.Вокз.!B256</f>
        <v>Замена лампочек электрических</v>
      </c>
      <c r="C54" s="80"/>
      <c r="D54" s="81"/>
      <c r="E54" s="38" t="s">
        <v>55</v>
      </c>
      <c r="F54" s="39">
        <v>10</v>
      </c>
    </row>
    <row r="55" spans="1:6" x14ac:dyDescent="0.25">
      <c r="A55" s="37" t="s">
        <v>54</v>
      </c>
      <c r="B55" s="79" t="str">
        <f>[1]Бед.Вокз.!B257</f>
        <v>Замена автомата 25А</v>
      </c>
      <c r="C55" s="80"/>
      <c r="D55" s="81"/>
      <c r="E55" s="38" t="s">
        <v>51</v>
      </c>
      <c r="F55" s="39">
        <v>55</v>
      </c>
    </row>
    <row r="56" spans="1:6" x14ac:dyDescent="0.25">
      <c r="A56" s="37"/>
      <c r="B56" s="82" t="s">
        <v>50</v>
      </c>
      <c r="C56" s="83"/>
      <c r="D56" s="84"/>
      <c r="E56" s="73"/>
      <c r="F56" s="74">
        <f>SUM(F31:F55)</f>
        <v>6597.35</v>
      </c>
    </row>
    <row r="57" spans="1:6" x14ac:dyDescent="0.25">
      <c r="A57" s="72"/>
      <c r="B57" s="85" t="s">
        <v>89</v>
      </c>
      <c r="C57" s="86"/>
      <c r="D57" s="87"/>
      <c r="E57" s="38"/>
      <c r="F57" s="39"/>
    </row>
    <row r="58" spans="1:6" x14ac:dyDescent="0.25">
      <c r="A58" s="37" t="s">
        <v>52</v>
      </c>
      <c r="B58" s="79" t="str">
        <f>[1]Бед.Вокз.!B273</f>
        <v>Бумага наждачная</v>
      </c>
      <c r="C58" s="80"/>
      <c r="D58" s="81"/>
      <c r="E58" s="38" t="s">
        <v>90</v>
      </c>
      <c r="F58" s="39">
        <v>257</v>
      </c>
    </row>
    <row r="59" spans="1:6" x14ac:dyDescent="0.25">
      <c r="A59" s="37"/>
      <c r="B59" s="79" t="str">
        <f>[1]Бед.Вокз.!B274</f>
        <v>Валик малярный</v>
      </c>
      <c r="C59" s="80"/>
      <c r="D59" s="81"/>
      <c r="E59" s="38" t="s">
        <v>55</v>
      </c>
      <c r="F59" s="39">
        <v>215</v>
      </c>
    </row>
    <row r="60" spans="1:6" x14ac:dyDescent="0.25">
      <c r="A60" s="37"/>
      <c r="B60" s="79" t="str">
        <f>[1]Бед.Вокз.!B275</f>
        <v>Ведро</v>
      </c>
      <c r="C60" s="80"/>
      <c r="D60" s="81"/>
      <c r="E60" s="38" t="s">
        <v>51</v>
      </c>
      <c r="F60" s="39">
        <v>90.5</v>
      </c>
    </row>
    <row r="61" spans="1:6" x14ac:dyDescent="0.25">
      <c r="A61" s="37"/>
      <c r="B61" s="79" t="str">
        <f>[1]Бед.Вокз.!B276</f>
        <v>Грунтовка</v>
      </c>
      <c r="C61" s="80"/>
      <c r="D61" s="81"/>
      <c r="E61" s="38" t="s">
        <v>91</v>
      </c>
      <c r="F61" s="39">
        <v>455</v>
      </c>
    </row>
    <row r="62" spans="1:6" x14ac:dyDescent="0.25">
      <c r="A62" s="37"/>
      <c r="B62" s="79" t="str">
        <f>[1]Бед.Вокз.!B277</f>
        <v>Кисть</v>
      </c>
      <c r="C62" s="80"/>
      <c r="D62" s="81"/>
      <c r="E62" s="38" t="s">
        <v>56</v>
      </c>
      <c r="F62" s="39">
        <v>133.80000000000001</v>
      </c>
    </row>
    <row r="63" spans="1:6" x14ac:dyDescent="0.25">
      <c r="A63" s="37"/>
      <c r="B63" s="79" t="str">
        <f>[1]Бед.Вокз.!B278</f>
        <v xml:space="preserve">Ключ д/замка </v>
      </c>
      <c r="C63" s="80"/>
      <c r="D63" s="81"/>
      <c r="E63" s="38" t="s">
        <v>51</v>
      </c>
      <c r="F63" s="39">
        <v>130</v>
      </c>
    </row>
    <row r="64" spans="1:6" x14ac:dyDescent="0.25">
      <c r="A64" s="37"/>
      <c r="B64" s="79" t="str">
        <f>[1]Бед.Вокз.!B279</f>
        <v xml:space="preserve">Побелка </v>
      </c>
      <c r="C64" s="80"/>
      <c r="D64" s="81"/>
      <c r="E64" s="38" t="s">
        <v>92</v>
      </c>
      <c r="F64" s="39">
        <v>490</v>
      </c>
    </row>
    <row r="65" spans="1:6" x14ac:dyDescent="0.25">
      <c r="A65" s="37"/>
      <c r="B65" s="79" t="str">
        <f>[1]Бед.Вокз.!B280</f>
        <v xml:space="preserve">Ручка телескопическая </v>
      </c>
      <c r="C65" s="80"/>
      <c r="D65" s="81"/>
      <c r="E65" s="38" t="s">
        <v>51</v>
      </c>
      <c r="F65" s="39">
        <v>199</v>
      </c>
    </row>
    <row r="66" spans="1:6" x14ac:dyDescent="0.25">
      <c r="A66" s="37"/>
      <c r="B66" s="79" t="str">
        <f>[1]Бед.Вокз.!B281</f>
        <v>Стержень 1,3</v>
      </c>
      <c r="C66" s="80"/>
      <c r="D66" s="81"/>
      <c r="E66" s="38" t="s">
        <v>51</v>
      </c>
      <c r="F66" s="39">
        <v>129</v>
      </c>
    </row>
    <row r="67" spans="1:6" x14ac:dyDescent="0.25">
      <c r="A67" s="37"/>
      <c r="B67" s="79" t="str">
        <f>[1]Бед.Вокз.!B282</f>
        <v>Шпатлевка фасадная</v>
      </c>
      <c r="C67" s="80"/>
      <c r="D67" s="81"/>
      <c r="E67" s="38" t="s">
        <v>93</v>
      </c>
      <c r="F67" s="39">
        <v>1085</v>
      </c>
    </row>
    <row r="68" spans="1:6" x14ac:dyDescent="0.25">
      <c r="A68" s="37"/>
      <c r="B68" s="79" t="str">
        <f>[1]Бед.Вокз.!B283</f>
        <v xml:space="preserve">Щётка д/пола </v>
      </c>
      <c r="C68" s="80"/>
      <c r="D68" s="81"/>
      <c r="E68" s="38" t="s">
        <v>51</v>
      </c>
      <c r="F68" s="39">
        <v>125</v>
      </c>
    </row>
    <row r="69" spans="1:6" x14ac:dyDescent="0.25">
      <c r="A69" s="37"/>
      <c r="B69" s="79" t="str">
        <f>[1]Бед.Вокз.!B284</f>
        <v>Эмаль ПФ-115,266</v>
      </c>
      <c r="C69" s="80"/>
      <c r="D69" s="81"/>
      <c r="E69" s="38" t="s">
        <v>94</v>
      </c>
      <c r="F69" s="39">
        <v>3962.08</v>
      </c>
    </row>
    <row r="70" spans="1:6" x14ac:dyDescent="0.25">
      <c r="A70" s="37" t="s">
        <v>63</v>
      </c>
      <c r="B70" s="79" t="str">
        <f>[1]Бед.Вокз.!B285</f>
        <v>Валик малярный</v>
      </c>
      <c r="C70" s="80"/>
      <c r="D70" s="81"/>
      <c r="E70" s="38" t="s">
        <v>51</v>
      </c>
      <c r="F70" s="39">
        <v>44</v>
      </c>
    </row>
    <row r="71" spans="1:6" x14ac:dyDescent="0.25">
      <c r="A71" s="37" t="s">
        <v>60</v>
      </c>
      <c r="B71" s="79" t="str">
        <f>[1]Бед.Вокз.!B286</f>
        <v>Кисть</v>
      </c>
      <c r="C71" s="80"/>
      <c r="D71" s="81"/>
      <c r="E71" s="38" t="s">
        <v>55</v>
      </c>
      <c r="F71" s="39">
        <v>61</v>
      </c>
    </row>
    <row r="72" spans="1:6" x14ac:dyDescent="0.25">
      <c r="A72" s="37"/>
      <c r="B72" s="79" t="str">
        <f>[1]Бед.Вокз.!B287</f>
        <v>Мел сухой</v>
      </c>
      <c r="C72" s="80"/>
      <c r="D72" s="81"/>
      <c r="E72" s="38" t="s">
        <v>95</v>
      </c>
      <c r="F72" s="39">
        <v>190</v>
      </c>
    </row>
    <row r="73" spans="1:6" x14ac:dyDescent="0.25">
      <c r="A73" s="37"/>
      <c r="B73" s="79" t="str">
        <f>[1]Бед.Вокз.!B288</f>
        <v xml:space="preserve">Перчатки резиновые </v>
      </c>
      <c r="C73" s="80"/>
      <c r="D73" s="81"/>
      <c r="E73" s="38" t="s">
        <v>96</v>
      </c>
      <c r="F73" s="39">
        <v>62</v>
      </c>
    </row>
    <row r="74" spans="1:6" x14ac:dyDescent="0.25">
      <c r="A74" s="37"/>
      <c r="B74" s="79" t="str">
        <f>[1]Бед.Вокз.!B289</f>
        <v>Растворитель</v>
      </c>
      <c r="C74" s="80"/>
      <c r="D74" s="81"/>
      <c r="E74" s="38" t="s">
        <v>97</v>
      </c>
      <c r="F74" s="39">
        <v>65</v>
      </c>
    </row>
    <row r="75" spans="1:6" x14ac:dyDescent="0.25">
      <c r="A75" s="37"/>
      <c r="B75" s="79" t="str">
        <f>[1]Бед.Вокз.!B290</f>
        <v>Уайт-спирит</v>
      </c>
      <c r="C75" s="80"/>
      <c r="D75" s="81"/>
      <c r="E75" s="38" t="s">
        <v>97</v>
      </c>
      <c r="F75" s="39">
        <v>84</v>
      </c>
    </row>
    <row r="76" spans="1:6" x14ac:dyDescent="0.25">
      <c r="A76" s="37"/>
      <c r="B76" s="79" t="str">
        <f>[1]Бед.Вокз.!B291</f>
        <v>Шпатлевка фасадная</v>
      </c>
      <c r="C76" s="80"/>
      <c r="D76" s="81"/>
      <c r="E76" s="38" t="s">
        <v>98</v>
      </c>
      <c r="F76" s="39">
        <v>868</v>
      </c>
    </row>
    <row r="77" spans="1:6" x14ac:dyDescent="0.25">
      <c r="A77" s="37"/>
      <c r="B77" s="79" t="str">
        <f>[1]Бед.Вокз.!B292</f>
        <v>Эмаль ПФ-115,266</v>
      </c>
      <c r="C77" s="80"/>
      <c r="D77" s="81"/>
      <c r="E77" s="38" t="s">
        <v>99</v>
      </c>
      <c r="F77" s="39">
        <v>3919.77</v>
      </c>
    </row>
    <row r="78" spans="1:6" x14ac:dyDescent="0.25">
      <c r="A78" s="37"/>
      <c r="B78" s="82" t="s">
        <v>50</v>
      </c>
      <c r="C78" s="83"/>
      <c r="D78" s="84"/>
      <c r="E78" s="75"/>
      <c r="F78" s="76">
        <f>SUM(F58:F77)</f>
        <v>12565.150000000001</v>
      </c>
    </row>
    <row r="79" spans="1:6" x14ac:dyDescent="0.25">
      <c r="A79" s="30" t="s">
        <v>34</v>
      </c>
      <c r="B79" s="30"/>
      <c r="C79" s="30"/>
      <c r="D79" s="30"/>
      <c r="E79" s="4"/>
      <c r="F79" s="4"/>
    </row>
    <row r="80" spans="1:6" x14ac:dyDescent="0.25">
      <c r="A80" s="19" t="s">
        <v>35</v>
      </c>
      <c r="B80" s="10" t="s">
        <v>37</v>
      </c>
      <c r="C80" s="6" t="s">
        <v>39</v>
      </c>
      <c r="D80" s="19" t="s">
        <v>41</v>
      </c>
      <c r="E80" s="6"/>
      <c r="F80" s="4"/>
    </row>
    <row r="81" spans="1:8" x14ac:dyDescent="0.25">
      <c r="A81" s="20" t="s">
        <v>36</v>
      </c>
      <c r="B81" s="14" t="s">
        <v>38</v>
      </c>
      <c r="C81" s="24" t="s">
        <v>40</v>
      </c>
      <c r="D81" s="20" t="s">
        <v>42</v>
      </c>
      <c r="E81" s="24"/>
      <c r="F81" s="4"/>
    </row>
    <row r="82" spans="1:8" x14ac:dyDescent="0.25">
      <c r="A82" s="37">
        <v>0.65</v>
      </c>
      <c r="B82" s="71">
        <f>A82*3380.8*12/1000</f>
        <v>26.370239999999999</v>
      </c>
      <c r="C82" s="37">
        <v>6.6</v>
      </c>
      <c r="D82" s="37"/>
      <c r="E82" s="37">
        <v>19.8</v>
      </c>
      <c r="F82" s="4"/>
    </row>
    <row r="83" spans="1:8" x14ac:dyDescent="0.25">
      <c r="A83" s="41"/>
      <c r="B83" s="41"/>
      <c r="C83" s="41"/>
      <c r="D83" s="41"/>
      <c r="E83" s="41"/>
      <c r="F83" s="4"/>
    </row>
    <row r="84" spans="1:8" x14ac:dyDescent="0.25">
      <c r="A84" s="4" t="s">
        <v>101</v>
      </c>
      <c r="G84" s="63"/>
      <c r="H84" s="63"/>
    </row>
    <row r="85" spans="1:8" x14ac:dyDescent="0.25">
      <c r="A85" s="4" t="s">
        <v>102</v>
      </c>
      <c r="B85" s="4"/>
      <c r="D85" s="4"/>
      <c r="G85" s="64"/>
      <c r="H85" s="63"/>
    </row>
    <row r="86" spans="1:8" x14ac:dyDescent="0.25">
      <c r="A86" s="4" t="s">
        <v>103</v>
      </c>
      <c r="B86" s="4"/>
      <c r="D86" s="4"/>
      <c r="G86" s="66"/>
      <c r="H86" s="63"/>
    </row>
    <row r="87" spans="1:8" x14ac:dyDescent="0.25">
      <c r="A87" s="4" t="s">
        <v>104</v>
      </c>
      <c r="B87" s="4"/>
      <c r="D87" s="4"/>
      <c r="G87" s="68"/>
      <c r="H87" s="63"/>
    </row>
    <row r="88" spans="1:8" x14ac:dyDescent="0.25">
      <c r="A88" s="4" t="s">
        <v>105</v>
      </c>
      <c r="B88" s="4"/>
      <c r="D88" s="4"/>
      <c r="G88" s="63"/>
      <c r="H88" s="63"/>
    </row>
    <row r="89" spans="1:8" x14ac:dyDescent="0.25">
      <c r="A89" s="4" t="s">
        <v>106</v>
      </c>
      <c r="B89" s="4"/>
      <c r="D89" s="4"/>
      <c r="G89" s="63"/>
      <c r="H89" s="63"/>
    </row>
    <row r="90" spans="1:8" x14ac:dyDescent="0.25">
      <c r="A90" s="4"/>
      <c r="B90" s="4"/>
      <c r="D90" s="4"/>
      <c r="G90" s="63"/>
      <c r="H90" s="63"/>
    </row>
    <row r="91" spans="1:8" x14ac:dyDescent="0.25">
      <c r="A91" s="4" t="s">
        <v>43</v>
      </c>
      <c r="B91" s="4" t="s">
        <v>44</v>
      </c>
      <c r="D91" s="4" t="s">
        <v>45</v>
      </c>
      <c r="G91" s="68"/>
      <c r="H91" s="63"/>
    </row>
    <row r="92" spans="1:8" x14ac:dyDescent="0.25">
      <c r="A92" s="65"/>
      <c r="B92" s="65"/>
      <c r="C92" s="65"/>
      <c r="D92" s="50"/>
      <c r="E92" s="50"/>
      <c r="F92" s="63"/>
      <c r="G92" s="63"/>
      <c r="H92" s="63"/>
    </row>
    <row r="93" spans="1:8" x14ac:dyDescent="0.25">
      <c r="A93" s="65"/>
      <c r="B93" s="65"/>
      <c r="C93" s="65"/>
      <c r="D93" s="50"/>
      <c r="E93" s="67"/>
      <c r="F93" s="63"/>
      <c r="G93" s="66"/>
      <c r="H93" s="63"/>
    </row>
    <row r="94" spans="1:8" x14ac:dyDescent="0.25">
      <c r="A94" s="65"/>
      <c r="B94" s="65"/>
      <c r="C94" s="65"/>
      <c r="D94" s="65"/>
      <c r="E94" s="65"/>
      <c r="F94" s="66"/>
      <c r="G94" s="66"/>
      <c r="H94" s="66"/>
    </row>
    <row r="95" spans="1:8" x14ac:dyDescent="0.25">
      <c r="A95" s="50"/>
      <c r="B95" s="50"/>
      <c r="C95" s="50"/>
      <c r="D95" s="50"/>
      <c r="E95" s="67"/>
      <c r="F95" s="63"/>
      <c r="G95" s="68"/>
      <c r="H95" s="63"/>
    </row>
    <row r="96" spans="1:8" x14ac:dyDescent="0.25">
      <c r="A96" s="50"/>
      <c r="B96" s="50"/>
      <c r="C96" s="50"/>
      <c r="D96" s="50"/>
      <c r="E96" s="50"/>
      <c r="F96" s="63"/>
      <c r="G96" s="63"/>
      <c r="H96" s="63"/>
    </row>
    <row r="97" spans="1:8" x14ac:dyDescent="0.25">
      <c r="A97" s="50"/>
      <c r="B97" s="50"/>
      <c r="C97" s="50"/>
      <c r="D97" s="50"/>
      <c r="E97" s="50"/>
      <c r="F97" s="63"/>
      <c r="G97" s="63"/>
      <c r="H97" s="63"/>
    </row>
    <row r="98" spans="1:8" x14ac:dyDescent="0.25">
      <c r="A98" s="50"/>
      <c r="B98" s="50"/>
      <c r="C98" s="50"/>
      <c r="D98" s="50"/>
      <c r="E98" s="67"/>
      <c r="F98" s="63"/>
      <c r="G98" s="68"/>
      <c r="H98" s="63"/>
    </row>
    <row r="99" spans="1:8" x14ac:dyDescent="0.25">
      <c r="A99" s="65"/>
      <c r="B99" s="65"/>
      <c r="C99" s="65"/>
      <c r="D99" s="65"/>
      <c r="E99" s="50"/>
      <c r="F99" s="63"/>
      <c r="G99" s="63"/>
      <c r="H99" s="63"/>
    </row>
    <row r="100" spans="1:8" x14ac:dyDescent="0.25">
      <c r="A100" s="65"/>
      <c r="B100" s="65"/>
      <c r="C100" s="65"/>
      <c r="D100" s="65"/>
      <c r="E100" s="67"/>
      <c r="F100" s="63"/>
      <c r="G100" s="69"/>
      <c r="H100" s="63"/>
    </row>
    <row r="101" spans="1:8" x14ac:dyDescent="0.25">
      <c r="A101" s="65"/>
      <c r="B101" s="65"/>
      <c r="C101" s="65"/>
      <c r="D101" s="65"/>
      <c r="E101" s="50"/>
      <c r="F101" s="63"/>
      <c r="G101" s="63"/>
      <c r="H101" s="63"/>
    </row>
    <row r="102" spans="1:8" x14ac:dyDescent="0.25">
      <c r="A102" s="65"/>
      <c r="B102" s="65"/>
      <c r="C102" s="65"/>
      <c r="D102" s="65"/>
      <c r="E102" s="67"/>
      <c r="F102" s="63"/>
      <c r="G102" s="66"/>
      <c r="H102" s="63"/>
    </row>
    <row r="103" spans="1:8" x14ac:dyDescent="0.25">
      <c r="A103" s="65"/>
      <c r="B103" s="50"/>
      <c r="C103" s="50"/>
      <c r="D103" s="50"/>
      <c r="E103" s="67"/>
      <c r="F103" s="63"/>
      <c r="G103" s="69"/>
      <c r="H103" s="63"/>
    </row>
    <row r="104" spans="1:8" x14ac:dyDescent="0.25">
      <c r="A104" s="65"/>
      <c r="B104" s="50"/>
      <c r="C104" s="50"/>
      <c r="D104" s="50"/>
      <c r="E104" s="50"/>
      <c r="F104" s="63"/>
      <c r="G104" s="63"/>
      <c r="H104" s="63"/>
    </row>
    <row r="105" spans="1:8" x14ac:dyDescent="0.25">
      <c r="A105" s="65"/>
      <c r="B105" s="65"/>
      <c r="C105" s="65"/>
      <c r="D105" s="50"/>
      <c r="E105" s="67"/>
      <c r="F105" s="63"/>
      <c r="G105" s="69"/>
      <c r="H105" s="63"/>
    </row>
    <row r="106" spans="1:8" x14ac:dyDescent="0.25">
      <c r="A106" s="65"/>
      <c r="B106" s="65"/>
      <c r="C106" s="65"/>
      <c r="D106" s="50"/>
      <c r="E106" s="50"/>
      <c r="F106" s="63"/>
      <c r="G106" s="63"/>
      <c r="H106" s="63"/>
    </row>
    <row r="107" spans="1:8" x14ac:dyDescent="0.25">
      <c r="A107" s="65"/>
      <c r="B107" s="65"/>
      <c r="C107" s="65"/>
      <c r="D107" s="50"/>
      <c r="E107" s="50"/>
      <c r="F107" s="63"/>
      <c r="G107" s="63"/>
      <c r="H107" s="63"/>
    </row>
    <row r="108" spans="1:8" x14ac:dyDescent="0.25">
      <c r="A108" s="65"/>
      <c r="B108" s="65"/>
      <c r="C108" s="65"/>
      <c r="D108" s="50"/>
      <c r="E108" s="50"/>
      <c r="F108" s="63"/>
      <c r="G108" s="63"/>
      <c r="H108" s="63"/>
    </row>
    <row r="109" spans="1:8" x14ac:dyDescent="0.25">
      <c r="A109" s="65"/>
      <c r="B109" s="65"/>
      <c r="C109" s="65"/>
      <c r="D109" s="50"/>
      <c r="E109" s="67"/>
      <c r="F109" s="63"/>
      <c r="G109" s="69"/>
      <c r="H109" s="63"/>
    </row>
    <row r="110" spans="1:8" x14ac:dyDescent="0.25">
      <c r="A110" s="65"/>
      <c r="B110" s="65"/>
      <c r="C110" s="65"/>
      <c r="D110" s="65"/>
      <c r="E110" s="65"/>
      <c r="F110" s="66"/>
      <c r="G110" s="66"/>
      <c r="H110" s="63"/>
    </row>
    <row r="111" spans="1:8" x14ac:dyDescent="0.25">
      <c r="A111" s="65"/>
      <c r="B111" s="65"/>
      <c r="C111" s="65"/>
      <c r="D111" s="65"/>
      <c r="E111" s="65"/>
      <c r="F111" s="66"/>
      <c r="G111" s="66"/>
      <c r="H111" s="63"/>
    </row>
    <row r="112" spans="1:8" x14ac:dyDescent="0.25">
      <c r="A112" s="50"/>
      <c r="B112" s="50"/>
      <c r="C112" s="50"/>
      <c r="D112" s="50"/>
      <c r="E112" s="50"/>
      <c r="F112" s="63"/>
      <c r="G112" s="63"/>
      <c r="H112" s="63"/>
    </row>
    <row r="113" spans="1:8" x14ac:dyDescent="0.25">
      <c r="A113" s="50"/>
      <c r="B113" s="50"/>
      <c r="C113" s="50"/>
      <c r="D113" s="50"/>
      <c r="E113" s="50"/>
      <c r="F113" s="63"/>
      <c r="G113" s="63"/>
      <c r="H113" s="63"/>
    </row>
    <row r="114" spans="1:8" x14ac:dyDescent="0.25">
      <c r="A114" s="50"/>
      <c r="B114" s="50"/>
      <c r="C114" s="50"/>
      <c r="D114" s="50"/>
      <c r="E114" s="50"/>
      <c r="F114" s="63"/>
      <c r="G114" s="63"/>
      <c r="H114" s="63"/>
    </row>
    <row r="115" spans="1:8" x14ac:dyDescent="0.25">
      <c r="A115" s="50"/>
      <c r="B115" s="50"/>
      <c r="C115" s="50"/>
      <c r="D115" s="50"/>
      <c r="E115" s="50"/>
      <c r="F115" s="63"/>
      <c r="G115" s="63"/>
      <c r="H115" s="63"/>
    </row>
    <row r="116" spans="1:8" x14ac:dyDescent="0.25">
      <c r="A116" s="65"/>
      <c r="B116" s="50"/>
      <c r="C116" s="50"/>
      <c r="D116" s="50"/>
      <c r="E116" s="50"/>
      <c r="F116" s="63"/>
      <c r="G116" s="69"/>
      <c r="H116" s="63"/>
    </row>
    <row r="117" spans="1:8" x14ac:dyDescent="0.25">
      <c r="A117" s="50"/>
      <c r="B117" s="50"/>
      <c r="C117" s="50"/>
      <c r="D117" s="50"/>
      <c r="E117" s="50"/>
      <c r="F117" s="63"/>
      <c r="G117" s="63"/>
      <c r="H117" s="63"/>
    </row>
    <row r="118" spans="1:8" x14ac:dyDescent="0.25">
      <c r="A118" s="63"/>
      <c r="B118" s="63"/>
      <c r="C118" s="63"/>
      <c r="D118" s="63"/>
      <c r="E118" s="63"/>
      <c r="F118" s="63"/>
      <c r="G118" s="63"/>
      <c r="H118" s="63"/>
    </row>
    <row r="119" spans="1:8" x14ac:dyDescent="0.25">
      <c r="A119" s="4"/>
      <c r="B119" s="4"/>
      <c r="D119" s="4"/>
    </row>
    <row r="120" spans="1:8" x14ac:dyDescent="0.25">
      <c r="A120" s="4"/>
      <c r="B120" s="4"/>
      <c r="D120" s="4"/>
    </row>
  </sheetData>
  <mergeCells count="49">
    <mergeCell ref="B72:D72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31:D31"/>
    <mergeCell ref="B32:D32"/>
    <mergeCell ref="B33:D33"/>
    <mergeCell ref="B34:D34"/>
    <mergeCell ref="B35:D35"/>
    <mergeCell ref="B58:D58"/>
    <mergeCell ref="B39:D39"/>
    <mergeCell ref="B40:D40"/>
    <mergeCell ref="B41:D41"/>
    <mergeCell ref="B42:D42"/>
    <mergeCell ref="B43:D43"/>
    <mergeCell ref="B44:D44"/>
    <mergeCell ref="B45:D45"/>
    <mergeCell ref="B56:D56"/>
    <mergeCell ref="B57:D57"/>
    <mergeCell ref="B36:D36"/>
    <mergeCell ref="B37:D37"/>
    <mergeCell ref="B38:D38"/>
    <mergeCell ref="B51:D51"/>
    <mergeCell ref="B52:D52"/>
    <mergeCell ref="B53:D53"/>
    <mergeCell ref="B54:D54"/>
    <mergeCell ref="B55:D55"/>
    <mergeCell ref="F28:G28"/>
    <mergeCell ref="B59:D59"/>
    <mergeCell ref="B60:D60"/>
    <mergeCell ref="B46:D46"/>
    <mergeCell ref="B47:D47"/>
    <mergeCell ref="B48:D48"/>
    <mergeCell ref="B49:D49"/>
    <mergeCell ref="B61:D61"/>
    <mergeCell ref="B73:D73"/>
    <mergeCell ref="B74:D74"/>
    <mergeCell ref="B75:D75"/>
    <mergeCell ref="B76:D76"/>
    <mergeCell ref="B77:D77"/>
    <mergeCell ref="B78:D78"/>
    <mergeCell ref="B50:D5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2014-03-11T12:47:05Z</cp:lastPrinted>
  <dcterms:created xsi:type="dcterms:W3CDTF">2013-08-23T04:43:20Z</dcterms:created>
  <dcterms:modified xsi:type="dcterms:W3CDTF">2014-03-11T12:48:13Z</dcterms:modified>
</cp:coreProperties>
</file>