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9" i="1" l="1"/>
  <c r="F55" i="1"/>
  <c r="F32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A31" i="1"/>
  <c r="A32" i="1"/>
  <c r="A33" i="1"/>
  <c r="A34" i="1"/>
  <c r="A41" i="1"/>
  <c r="A45" i="1"/>
  <c r="A51" i="1"/>
  <c r="A52" i="1"/>
  <c r="A53" i="1"/>
  <c r="A54" i="1"/>
  <c r="E28" i="1" l="1"/>
  <c r="G19" i="1" l="1"/>
  <c r="G20" i="1"/>
</calcChain>
</file>

<file path=xl/sharedStrings.xml><?xml version="1.0" encoding="utf-8"?>
<sst xmlns="http://schemas.openxmlformats.org/spreadsheetml/2006/main" count="90" uniqueCount="79">
  <si>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</si>
  <si>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</si>
  <si>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</si>
  <si>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</si>
  <si>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</si>
  <si>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</si>
  <si>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</si>
  <si>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</si>
  <si>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</si>
  <si>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</si>
  <si>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</si>
  <si>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</si>
  <si>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</si>
  <si>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</si>
  <si>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</si>
  <si>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</si>
  <si>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</si>
  <si>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</si>
  <si>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</si>
  <si>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</si>
  <si>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</si>
  <si>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</si>
  <si>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</si>
  <si>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</si>
  <si>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</si>
  <si>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</si>
  <si>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</si>
  <si>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</si>
  <si>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</si>
  <si>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</si>
  <si>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</si>
  <si>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</si>
  <si>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</si>
  <si>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</si>
  <si>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</si>
  <si>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</si>
  <si>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</si>
  <si>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</si>
  <si>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</si>
  <si>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</si>
  <si>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</si>
  <si>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</si>
  <si>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</si>
  <si>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</si>
  <si>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</si>
  <si>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</si>
  <si>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</si>
  <si>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</si>
  <si>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1 шт</t>
  </si>
  <si>
    <t>2 шт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</si>
  <si>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</si>
  <si>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</si>
  <si>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</si>
  <si>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</si>
  <si>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</si>
  <si>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</si>
  <si>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</si>
  <si>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</si>
  <si>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>5 шт</t>
  </si>
  <si>
    <t xml:space="preserve"> "17"февраля 2014г</t>
  </si>
  <si>
    <t>многоквартирного дома №30 по ул.Вокзальная</t>
  </si>
  <si>
    <t>1. Количество квартир - 31</t>
  </si>
  <si>
    <t>2. Общая площадь дома - 1225,8кв.м.</t>
  </si>
  <si>
    <t>Задолженность в % к начислениям составила -0</t>
  </si>
  <si>
    <t>в том числе задолженность более 3-х месяцев на 1.01.14г -  0</t>
  </si>
  <si>
    <t>4 стояка</t>
  </si>
  <si>
    <t>0,198 тн</t>
  </si>
  <si>
    <t>4 шт</t>
  </si>
  <si>
    <t>5 м</t>
  </si>
  <si>
    <t>30 м</t>
  </si>
  <si>
    <t>2,5 м</t>
  </si>
  <si>
    <t>итого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</si>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</sst>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>
        <row r="479">
          <cell r="A479" t="str">
            <v>Январь</v>
          </cell>
          <cell r="B479" t="str">
            <v>Ликвидация воздушных пробок (1 подъезд)</v>
          </cell>
        </row>
        <row r="481">
          <cell r="A481" t="str">
            <v>Февраль</v>
          </cell>
          <cell r="B481" t="str">
            <v>Посыпка придомовой территории ПСС</v>
          </cell>
          <cell r="D481">
            <v>170.4</v>
          </cell>
        </row>
        <row r="483">
          <cell r="A483" t="str">
            <v>Апрель</v>
          </cell>
          <cell r="B483" t="str">
            <v>Монтаж водосточных труб</v>
          </cell>
        </row>
        <row r="485">
          <cell r="A485" t="str">
            <v xml:space="preserve">Май </v>
          </cell>
          <cell r="B485" t="str">
            <v>Ремонт канализации (2 подъезд):</v>
          </cell>
        </row>
        <row r="486">
          <cell r="B486" t="str">
            <v>переходник</v>
          </cell>
          <cell r="D486">
            <v>107</v>
          </cell>
        </row>
        <row r="487">
          <cell r="B487" t="str">
            <v>отвод</v>
          </cell>
          <cell r="D487">
            <v>208</v>
          </cell>
        </row>
        <row r="488">
          <cell r="B488" t="str">
            <v>труба п/э д=110</v>
          </cell>
          <cell r="D488">
            <v>721</v>
          </cell>
        </row>
        <row r="489">
          <cell r="B489" t="str">
            <v xml:space="preserve">манжет </v>
          </cell>
          <cell r="D489">
            <v>57</v>
          </cell>
        </row>
        <row r="490">
          <cell r="B490" t="str">
            <v xml:space="preserve">Замена лампочек электрических </v>
          </cell>
          <cell r="D490">
            <v>20</v>
          </cell>
        </row>
        <row r="491">
          <cell r="B491" t="str">
            <v>Пилка деревьев</v>
          </cell>
          <cell r="D491">
            <v>135</v>
          </cell>
        </row>
        <row r="492">
          <cell r="A492" t="str">
            <v>Июль</v>
          </cell>
          <cell r="B492" t="str">
            <v>Ремонт отмостки</v>
          </cell>
          <cell r="D492">
            <v>2017.75</v>
          </cell>
        </row>
        <row r="493">
          <cell r="B493" t="str">
            <v>Замена динреек</v>
          </cell>
          <cell r="D493">
            <v>17</v>
          </cell>
        </row>
        <row r="494">
          <cell r="B494" t="str">
            <v>Установка сжимов</v>
          </cell>
          <cell r="D494">
            <v>48</v>
          </cell>
        </row>
        <row r="495">
          <cell r="B495" t="str">
            <v xml:space="preserve">Замена лампочек электрических </v>
          </cell>
          <cell r="D495">
            <v>20</v>
          </cell>
        </row>
        <row r="496">
          <cell r="A496" t="str">
            <v>Август</v>
          </cell>
          <cell r="B496" t="str">
            <v xml:space="preserve">Ремонт отмостки </v>
          </cell>
        </row>
        <row r="497">
          <cell r="B497" t="str">
            <v>Установка воздушных клапанов на отоплении</v>
          </cell>
          <cell r="D497">
            <v>1370</v>
          </cell>
        </row>
        <row r="498">
          <cell r="B498" t="str">
            <v>Установка углов 1/2</v>
          </cell>
          <cell r="D498">
            <v>48</v>
          </cell>
        </row>
        <row r="499">
          <cell r="B499" t="str">
            <v>Установка полусгонов д=15</v>
          </cell>
          <cell r="D499">
            <v>48.1</v>
          </cell>
        </row>
        <row r="500">
          <cell r="B500" t="str">
            <v>Замена электропатрона</v>
          </cell>
          <cell r="D500">
            <v>11</v>
          </cell>
        </row>
        <row r="501">
          <cell r="B501" t="str">
            <v xml:space="preserve">Замена предохранителей </v>
          </cell>
          <cell r="D501">
            <v>255</v>
          </cell>
        </row>
        <row r="502">
          <cell r="A502" t="str">
            <v>Сентябрь</v>
          </cell>
          <cell r="B502" t="str">
            <v>Ремонт канализации (2 подъезд):</v>
          </cell>
        </row>
        <row r="503">
          <cell r="A503" t="str">
            <v>2013 г.</v>
          </cell>
          <cell r="B503" t="str">
            <v>жидкое стекло</v>
          </cell>
          <cell r="D503">
            <v>87</v>
          </cell>
        </row>
        <row r="504">
          <cell r="B504" t="str">
            <v>марля</v>
          </cell>
          <cell r="D504">
            <v>22</v>
          </cell>
        </row>
        <row r="505">
          <cell r="A505" t="str">
            <v>Октябрь</v>
          </cell>
          <cell r="B505" t="str">
            <v>Окраска газовых труб</v>
          </cell>
          <cell r="D505">
            <v>509.1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50" workbookViewId="0">
      <selection activeCell="H63" sqref="H63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59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4" t="s">
        <v>60</v>
      </c>
      <c r="B7" s="74"/>
      <c r="C7" s="74"/>
      <c r="D7" s="74"/>
      <c r="E7" s="74"/>
      <c r="F7" s="74"/>
      <c r="G7" s="74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61</v>
      </c>
      <c r="D10" s="2" t="s">
        <v>47</v>
      </c>
      <c r="E10" s="2"/>
      <c r="F10" s="2"/>
      <c r="G10" s="2"/>
    </row>
    <row r="11" spans="1:10" x14ac:dyDescent="0.25">
      <c r="A11" s="2" t="s">
        <v>62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141.1</v>
      </c>
      <c r="C19" s="36">
        <v>17.3</v>
      </c>
      <c r="D19" s="36">
        <v>15.8</v>
      </c>
      <c r="E19" s="36"/>
      <c r="F19" s="15"/>
      <c r="G19" s="15">
        <f>SUM(B19:F19)</f>
        <v>174.20000000000002</v>
      </c>
    </row>
    <row r="20" spans="1:7" x14ac:dyDescent="0.25">
      <c r="A20" s="15" t="s">
        <v>21</v>
      </c>
      <c r="B20" s="36">
        <v>143.80000000000001</v>
      </c>
      <c r="C20" s="36">
        <v>17.8</v>
      </c>
      <c r="D20" s="36">
        <v>16.2</v>
      </c>
      <c r="E20" s="36"/>
      <c r="F20" s="14"/>
      <c r="G20" s="15">
        <f>SUM(B20:F20)</f>
        <v>177.8</v>
      </c>
    </row>
    <row r="21" spans="1:7" x14ac:dyDescent="0.25">
      <c r="A21" s="29" t="s">
        <v>63</v>
      </c>
      <c r="B21" s="30"/>
      <c r="C21" s="29"/>
      <c r="D21" s="67"/>
      <c r="E21" s="30"/>
    </row>
    <row r="22" spans="1:7" x14ac:dyDescent="0.25">
      <c r="A22" s="31" t="s">
        <v>64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9" t="s">
        <v>23</v>
      </c>
      <c r="B24" s="40"/>
      <c r="C24" s="41" t="s">
        <v>24</v>
      </c>
      <c r="D24" s="41" t="s">
        <v>50</v>
      </c>
      <c r="E24" s="42" t="s">
        <v>51</v>
      </c>
      <c r="F24" s="43" t="s">
        <v>52</v>
      </c>
      <c r="G24" s="40"/>
    </row>
    <row r="25" spans="1:7" x14ac:dyDescent="0.25">
      <c r="A25" s="44"/>
      <c r="B25" s="45"/>
      <c r="C25" s="46" t="s">
        <v>25</v>
      </c>
      <c r="D25" s="46" t="s">
        <v>53</v>
      </c>
      <c r="E25" s="47" t="s">
        <v>54</v>
      </c>
      <c r="F25" s="48"/>
      <c r="G25" s="49"/>
    </row>
    <row r="26" spans="1:7" x14ac:dyDescent="0.25">
      <c r="A26" s="44"/>
      <c r="B26" s="45"/>
      <c r="C26" s="46" t="s">
        <v>26</v>
      </c>
      <c r="D26" s="46" t="s">
        <v>55</v>
      </c>
      <c r="E26" s="47" t="s">
        <v>56</v>
      </c>
      <c r="F26" s="48"/>
      <c r="G26" s="49"/>
    </row>
    <row r="27" spans="1:7" x14ac:dyDescent="0.25">
      <c r="A27" s="50"/>
      <c r="B27" s="51"/>
      <c r="C27" s="52" t="s">
        <v>27</v>
      </c>
      <c r="D27" s="52"/>
      <c r="E27" s="53"/>
      <c r="F27" s="54"/>
      <c r="G27" s="55"/>
    </row>
    <row r="28" spans="1:7" x14ac:dyDescent="0.25">
      <c r="A28" s="56" t="s">
        <v>28</v>
      </c>
      <c r="B28" s="57"/>
      <c r="C28" s="58">
        <v>90.8</v>
      </c>
      <c r="D28" s="59"/>
      <c r="E28" s="57">
        <f>C28-D28</f>
        <v>90.8</v>
      </c>
      <c r="F28" s="72" t="s">
        <v>57</v>
      </c>
      <c r="G28" s="73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36" t="str">
        <f>[1]Бед.Вокз.!A479</f>
        <v>Январь</v>
      </c>
      <c r="B31" s="78" t="str">
        <f>[1]Бед.Вокз.!B479</f>
        <v>Ликвидация воздушных пробок (1 подъезд)</v>
      </c>
      <c r="C31" s="79"/>
      <c r="D31" s="80"/>
      <c r="E31" s="37" t="s">
        <v>65</v>
      </c>
      <c r="F31" s="71"/>
    </row>
    <row r="32" spans="1:7" x14ac:dyDescent="0.25">
      <c r="A32" s="36" t="str">
        <f>[1]Бед.Вокз.!A481</f>
        <v>Февраль</v>
      </c>
      <c r="B32" s="78" t="str">
        <f>[1]Бед.Вокз.!B481</f>
        <v>Посыпка придомовой территории ПСС</v>
      </c>
      <c r="C32" s="79"/>
      <c r="D32" s="80"/>
      <c r="E32" s="37" t="s">
        <v>66</v>
      </c>
      <c r="F32" s="71">
        <f>[1]Бед.Вокз.!D481</f>
        <v>170.4</v>
      </c>
    </row>
    <row r="33" spans="1:6" x14ac:dyDescent="0.25">
      <c r="A33" s="36" t="str">
        <f>[1]Бед.Вокз.!A483</f>
        <v>Апрель</v>
      </c>
      <c r="B33" s="78" t="str">
        <f>[1]Бед.Вокз.!B483</f>
        <v>Монтаж водосточных труб</v>
      </c>
      <c r="C33" s="79"/>
      <c r="D33" s="80"/>
      <c r="E33" s="37"/>
      <c r="F33" s="71"/>
    </row>
    <row r="34" spans="1:6" x14ac:dyDescent="0.25">
      <c r="A34" s="36" t="str">
        <f>[1]Бед.Вокз.!A485</f>
        <v xml:space="preserve">Май </v>
      </c>
      <c r="B34" s="78" t="str">
        <f>[1]Бед.Вокз.!B485</f>
        <v>Ремонт канализации (2 подъезд):</v>
      </c>
      <c r="C34" s="79"/>
      <c r="D34" s="80"/>
      <c r="E34" s="37"/>
      <c r="F34" s="71"/>
    </row>
    <row r="35" spans="1:6" x14ac:dyDescent="0.25">
      <c r="A35" s="36"/>
      <c r="B35" s="78" t="str">
        <f>[1]Бед.Вокз.!B486</f>
        <v>переходник</v>
      </c>
      <c r="C35" s="79"/>
      <c r="D35" s="80"/>
      <c r="E35" s="37" t="s">
        <v>48</v>
      </c>
      <c r="F35" s="71">
        <f>[1]Бед.Вокз.!D486</f>
        <v>107</v>
      </c>
    </row>
    <row r="36" spans="1:6" x14ac:dyDescent="0.25">
      <c r="A36" s="36"/>
      <c r="B36" s="78" t="str">
        <f>[1]Бед.Вокз.!B487</f>
        <v>отвод</v>
      </c>
      <c r="C36" s="79"/>
      <c r="D36" s="80"/>
      <c r="E36" s="37" t="s">
        <v>67</v>
      </c>
      <c r="F36" s="71">
        <f>[1]Бед.Вокз.!D487</f>
        <v>208</v>
      </c>
    </row>
    <row r="37" spans="1:6" x14ac:dyDescent="0.25">
      <c r="A37" s="36"/>
      <c r="B37" s="78" t="str">
        <f>[1]Бед.Вокз.!B488</f>
        <v>труба п/э д=110</v>
      </c>
      <c r="C37" s="79"/>
      <c r="D37" s="80"/>
      <c r="E37" s="37" t="s">
        <v>68</v>
      </c>
      <c r="F37" s="71">
        <f>[1]Бед.Вокз.!D488</f>
        <v>721</v>
      </c>
    </row>
    <row r="38" spans="1:6" x14ac:dyDescent="0.25">
      <c r="A38" s="36"/>
      <c r="B38" s="78" t="str">
        <f>[1]Бед.Вокз.!B489</f>
        <v xml:space="preserve">манжет </v>
      </c>
      <c r="C38" s="79"/>
      <c r="D38" s="80"/>
      <c r="E38" s="37" t="s">
        <v>48</v>
      </c>
      <c r="F38" s="71">
        <f>[1]Бед.Вокз.!D489</f>
        <v>57</v>
      </c>
    </row>
    <row r="39" spans="1:6" x14ac:dyDescent="0.25">
      <c r="A39" s="36"/>
      <c r="B39" s="78" t="str">
        <f>[1]Бед.Вокз.!B490</f>
        <v xml:space="preserve">Замена лампочек электрических </v>
      </c>
      <c r="C39" s="79"/>
      <c r="D39" s="80"/>
      <c r="E39" s="37" t="s">
        <v>49</v>
      </c>
      <c r="F39" s="71">
        <f>[1]Бед.Вокз.!D490</f>
        <v>20</v>
      </c>
    </row>
    <row r="40" spans="1:6" x14ac:dyDescent="0.25">
      <c r="A40" s="36"/>
      <c r="B40" s="78" t="str">
        <f>[1]Бед.Вокз.!B491</f>
        <v>Пилка деревьев</v>
      </c>
      <c r="C40" s="79"/>
      <c r="D40" s="80"/>
      <c r="E40" s="37"/>
      <c r="F40" s="71">
        <f>[1]Бед.Вокз.!D491</f>
        <v>135</v>
      </c>
    </row>
    <row r="41" spans="1:6" x14ac:dyDescent="0.25">
      <c r="A41" s="36" t="str">
        <f>[1]Бед.Вокз.!A492</f>
        <v>Июль</v>
      </c>
      <c r="B41" s="78" t="str">
        <f>[1]Бед.Вокз.!B492</f>
        <v>Ремонт отмостки</v>
      </c>
      <c r="C41" s="79"/>
      <c r="D41" s="80"/>
      <c r="E41" s="37" t="s">
        <v>69</v>
      </c>
      <c r="F41" s="71">
        <f>[1]Бед.Вокз.!D492</f>
        <v>2017.75</v>
      </c>
    </row>
    <row r="42" spans="1:6" x14ac:dyDescent="0.25">
      <c r="A42" s="36"/>
      <c r="B42" s="78" t="str">
        <f>[1]Бед.Вокз.!B493</f>
        <v>Замена динреек</v>
      </c>
      <c r="C42" s="79"/>
      <c r="D42" s="80"/>
      <c r="E42" s="37" t="s">
        <v>49</v>
      </c>
      <c r="F42" s="71">
        <f>[1]Бед.Вокз.!D493</f>
        <v>17</v>
      </c>
    </row>
    <row r="43" spans="1:6" x14ac:dyDescent="0.25">
      <c r="A43" s="36"/>
      <c r="B43" s="78" t="str">
        <f>[1]Бед.Вокз.!B494</f>
        <v>Установка сжимов</v>
      </c>
      <c r="C43" s="79"/>
      <c r="D43" s="80"/>
      <c r="E43" s="37" t="s">
        <v>49</v>
      </c>
      <c r="F43" s="71">
        <f>[1]Бед.Вокз.!D494</f>
        <v>48</v>
      </c>
    </row>
    <row r="44" spans="1:6" x14ac:dyDescent="0.25">
      <c r="A44" s="36"/>
      <c r="B44" s="78" t="str">
        <f>[1]Бед.Вокз.!B495</f>
        <v xml:space="preserve">Замена лампочек электрических </v>
      </c>
      <c r="C44" s="79"/>
      <c r="D44" s="80"/>
      <c r="E44" s="37" t="s">
        <v>49</v>
      </c>
      <c r="F44" s="71">
        <f>[1]Бед.Вокз.!D495</f>
        <v>20</v>
      </c>
    </row>
    <row r="45" spans="1:6" x14ac:dyDescent="0.25">
      <c r="A45" s="36" t="str">
        <f>[1]Бед.Вокз.!A496</f>
        <v>Август</v>
      </c>
      <c r="B45" s="78" t="str">
        <f>[1]Бед.Вокз.!B496</f>
        <v xml:space="preserve">Ремонт отмостки </v>
      </c>
      <c r="C45" s="79"/>
      <c r="D45" s="80"/>
      <c r="E45" s="37"/>
      <c r="F45" s="71"/>
    </row>
    <row r="46" spans="1:6" x14ac:dyDescent="0.25">
      <c r="A46" s="36"/>
      <c r="B46" s="78" t="str">
        <f>[1]Бед.Вокз.!B497</f>
        <v>Установка воздушных клапанов на отоплении</v>
      </c>
      <c r="C46" s="79"/>
      <c r="D46" s="80"/>
      <c r="E46" s="37" t="s">
        <v>58</v>
      </c>
      <c r="F46" s="71">
        <f>[1]Бед.Вокз.!D497</f>
        <v>1370</v>
      </c>
    </row>
    <row r="47" spans="1:6" x14ac:dyDescent="0.25">
      <c r="A47" s="36"/>
      <c r="B47" s="78" t="str">
        <f>[1]Бед.Вокз.!B498</f>
        <v>Установка углов 1/2</v>
      </c>
      <c r="C47" s="79"/>
      <c r="D47" s="80"/>
      <c r="E47" s="37" t="s">
        <v>67</v>
      </c>
      <c r="F47" s="71">
        <f>[1]Бед.Вокз.!D498</f>
        <v>48</v>
      </c>
    </row>
    <row r="48" spans="1:6" x14ac:dyDescent="0.25">
      <c r="A48" s="36"/>
      <c r="B48" s="78" t="str">
        <f>[1]Бед.Вокз.!B499</f>
        <v>Установка полусгонов д=15</v>
      </c>
      <c r="C48" s="79"/>
      <c r="D48" s="80"/>
      <c r="E48" s="37" t="s">
        <v>58</v>
      </c>
      <c r="F48" s="71">
        <f>[1]Бед.Вокз.!D499</f>
        <v>48.1</v>
      </c>
    </row>
    <row r="49" spans="1:8" x14ac:dyDescent="0.25">
      <c r="A49" s="36"/>
      <c r="B49" s="78" t="str">
        <f>[1]Бед.Вокз.!B500</f>
        <v>Замена электропатрона</v>
      </c>
      <c r="C49" s="79"/>
      <c r="D49" s="80"/>
      <c r="E49" s="37" t="s">
        <v>48</v>
      </c>
      <c r="F49" s="71">
        <f>[1]Бед.Вокз.!D500</f>
        <v>11</v>
      </c>
    </row>
    <row r="50" spans="1:8" x14ac:dyDescent="0.25">
      <c r="A50" s="36"/>
      <c r="B50" s="78" t="str">
        <f>[1]Бед.Вокз.!B501</f>
        <v xml:space="preserve">Замена предохранителей </v>
      </c>
      <c r="C50" s="79"/>
      <c r="D50" s="80"/>
      <c r="E50" s="37" t="s">
        <v>49</v>
      </c>
      <c r="F50" s="71">
        <f>[1]Бед.Вокз.!D501</f>
        <v>255</v>
      </c>
    </row>
    <row r="51" spans="1:8" x14ac:dyDescent="0.25">
      <c r="A51" s="36" t="str">
        <f>[1]Бед.Вокз.!A502</f>
        <v>Сентябрь</v>
      </c>
      <c r="B51" s="78" t="str">
        <f>[1]Бед.Вокз.!B502</f>
        <v>Ремонт канализации (2 подъезд):</v>
      </c>
      <c r="C51" s="79"/>
      <c r="D51" s="80"/>
      <c r="E51" s="37"/>
      <c r="F51" s="71"/>
    </row>
    <row r="52" spans="1:8" x14ac:dyDescent="0.25">
      <c r="A52" s="36" t="str">
        <f>[1]Бед.Вокз.!A503</f>
        <v>2013 г.</v>
      </c>
      <c r="B52" s="78" t="str">
        <f>[1]Бед.Вокз.!B503</f>
        <v>жидкое стекло</v>
      </c>
      <c r="C52" s="79"/>
      <c r="D52" s="80"/>
      <c r="E52" s="37" t="s">
        <v>48</v>
      </c>
      <c r="F52" s="71">
        <f>[1]Бед.Вокз.!D503</f>
        <v>87</v>
      </c>
    </row>
    <row r="53" spans="1:8" x14ac:dyDescent="0.25">
      <c r="A53" s="36">
        <f>[1]Бед.Вокз.!A504</f>
        <v>0</v>
      </c>
      <c r="B53" s="78" t="str">
        <f>[1]Бед.Вокз.!B504</f>
        <v>марля</v>
      </c>
      <c r="C53" s="79"/>
      <c r="D53" s="80"/>
      <c r="E53" s="37" t="s">
        <v>70</v>
      </c>
      <c r="F53" s="71">
        <f>[1]Бед.Вокз.!D504</f>
        <v>22</v>
      </c>
    </row>
    <row r="54" spans="1:8" x14ac:dyDescent="0.25">
      <c r="A54" s="36" t="str">
        <f>[1]Бед.Вокз.!A505</f>
        <v>Октябрь</v>
      </c>
      <c r="B54" s="78" t="str">
        <f>[1]Бед.Вокз.!B505</f>
        <v>Окраска газовых труб</v>
      </c>
      <c r="C54" s="79"/>
      <c r="D54" s="80"/>
      <c r="E54" s="37" t="s">
        <v>69</v>
      </c>
      <c r="F54" s="71">
        <f>[1]Бед.Вокз.!D505</f>
        <v>509.1</v>
      </c>
    </row>
    <row r="55" spans="1:8" x14ac:dyDescent="0.25">
      <c r="A55" s="36"/>
      <c r="B55" s="75" t="s">
        <v>71</v>
      </c>
      <c r="C55" s="76"/>
      <c r="D55" s="77"/>
      <c r="E55" s="69"/>
      <c r="F55" s="70">
        <f>SUM(F31:F54)</f>
        <v>5871.35</v>
      </c>
    </row>
    <row r="56" spans="1:8" x14ac:dyDescent="0.25">
      <c r="A56" s="29"/>
      <c r="B56" s="29" t="s">
        <v>72</v>
      </c>
      <c r="C56" s="29"/>
      <c r="D56" s="29"/>
      <c r="E56" s="4"/>
      <c r="F56" s="4"/>
    </row>
    <row r="57" spans="1:8" x14ac:dyDescent="0.25">
      <c r="A57" s="18"/>
      <c r="B57" s="9" t="s">
        <v>35</v>
      </c>
      <c r="C57" s="5" t="s">
        <v>37</v>
      </c>
      <c r="D57" s="18" t="s">
        <v>39</v>
      </c>
      <c r="E57" s="5"/>
      <c r="F57" s="4" t="s">
        <v>47</v>
      </c>
    </row>
    <row r="58" spans="1:8" x14ac:dyDescent="0.25">
      <c r="A58" s="19" t="s">
        <v>34</v>
      </c>
      <c r="B58" s="13" t="s">
        <v>36</v>
      </c>
      <c r="C58" s="23" t="s">
        <v>38</v>
      </c>
      <c r="D58" s="19" t="s">
        <v>40</v>
      </c>
      <c r="E58" s="23"/>
      <c r="F58" s="4"/>
    </row>
    <row r="59" spans="1:8" x14ac:dyDescent="0.25">
      <c r="A59" s="36">
        <v>0.65</v>
      </c>
      <c r="B59" s="68">
        <f>A59*1225.8*12/1000</f>
        <v>9.5612399999999997</v>
      </c>
      <c r="C59" s="36">
        <v>5.9</v>
      </c>
      <c r="D59" s="36"/>
      <c r="E59" s="36">
        <v>3.7</v>
      </c>
      <c r="F59" s="4"/>
    </row>
    <row r="60" spans="1:8" x14ac:dyDescent="0.25">
      <c r="A60" s="38"/>
      <c r="B60" s="38"/>
      <c r="C60" s="38"/>
      <c r="D60" s="38"/>
      <c r="E60" s="38"/>
      <c r="F60" s="4"/>
    </row>
    <row r="61" spans="1:8" x14ac:dyDescent="0.25">
      <c r="A61" s="4" t="s">
        <v>73</v>
      </c>
      <c r="G61" s="60"/>
      <c r="H61" s="60"/>
    </row>
    <row r="62" spans="1:8" x14ac:dyDescent="0.25">
      <c r="A62" s="4" t="s">
        <v>74</v>
      </c>
      <c r="B62" s="4"/>
      <c r="D62" s="4"/>
      <c r="G62" s="61"/>
      <c r="H62" s="60"/>
    </row>
    <row r="63" spans="1:8" x14ac:dyDescent="0.25">
      <c r="A63" s="4" t="s">
        <v>75</v>
      </c>
      <c r="B63" s="4"/>
      <c r="D63" s="4"/>
      <c r="G63" s="63"/>
      <c r="H63" s="60"/>
    </row>
    <row r="64" spans="1:8" x14ac:dyDescent="0.25">
      <c r="A64" s="4" t="s">
        <v>76</v>
      </c>
      <c r="B64" s="4"/>
      <c r="D64" s="4"/>
      <c r="G64" s="65"/>
      <c r="H64" s="60"/>
    </row>
    <row r="65" spans="1:8" x14ac:dyDescent="0.25">
      <c r="A65" s="4" t="s">
        <v>77</v>
      </c>
      <c r="B65" s="4"/>
      <c r="D65" s="4"/>
      <c r="G65" s="60"/>
      <c r="H65" s="60"/>
    </row>
    <row r="66" spans="1:8" x14ac:dyDescent="0.25">
      <c r="A66" s="4" t="s">
        <v>78</v>
      </c>
      <c r="B66" s="4"/>
      <c r="D66" s="4"/>
      <c r="G66" s="60"/>
      <c r="H66" s="60"/>
    </row>
    <row r="67" spans="1:8" x14ac:dyDescent="0.25">
      <c r="A67" s="4"/>
      <c r="B67" s="4"/>
      <c r="D67" s="4"/>
      <c r="G67" s="60"/>
      <c r="H67" s="60"/>
    </row>
    <row r="68" spans="1:8" x14ac:dyDescent="0.25">
      <c r="A68" s="4" t="s">
        <v>41</v>
      </c>
      <c r="B68" s="4" t="s">
        <v>42</v>
      </c>
      <c r="D68" s="4" t="s">
        <v>43</v>
      </c>
      <c r="G68" s="65"/>
      <c r="H68" s="60"/>
    </row>
    <row r="69" spans="1:8" x14ac:dyDescent="0.25">
      <c r="A69" s="62"/>
      <c r="B69" s="62"/>
      <c r="C69" s="62"/>
      <c r="D69" s="47"/>
      <c r="E69" s="47"/>
      <c r="F69" s="60"/>
      <c r="G69" s="60"/>
      <c r="H69" s="60"/>
    </row>
    <row r="70" spans="1:8" x14ac:dyDescent="0.25">
      <c r="A70" s="62"/>
      <c r="B70" s="62"/>
      <c r="C70" s="62"/>
      <c r="D70" s="47"/>
      <c r="E70" s="64"/>
      <c r="F70" s="60"/>
      <c r="G70" s="63"/>
      <c r="H70" s="60"/>
    </row>
    <row r="71" spans="1:8" x14ac:dyDescent="0.25">
      <c r="A71" s="62"/>
      <c r="B71" s="62"/>
      <c r="C71" s="62"/>
      <c r="D71" s="62"/>
      <c r="E71" s="62"/>
      <c r="F71" s="63"/>
      <c r="G71" s="63"/>
      <c r="H71" s="63"/>
    </row>
    <row r="72" spans="1:8" x14ac:dyDescent="0.25">
      <c r="A72" s="47"/>
      <c r="B72" s="47"/>
      <c r="C72" s="47"/>
      <c r="D72" s="47"/>
      <c r="E72" s="64"/>
      <c r="F72" s="60"/>
      <c r="G72" s="65"/>
      <c r="H72" s="60"/>
    </row>
    <row r="73" spans="1:8" x14ac:dyDescent="0.25">
      <c r="A73" s="47"/>
      <c r="B73" s="47"/>
      <c r="C73" s="47"/>
      <c r="D73" s="47"/>
      <c r="E73" s="47"/>
      <c r="F73" s="60"/>
      <c r="G73" s="60"/>
      <c r="H73" s="60"/>
    </row>
    <row r="74" spans="1:8" x14ac:dyDescent="0.25">
      <c r="A74" s="47"/>
      <c r="B74" s="47"/>
      <c r="C74" s="47"/>
      <c r="D74" s="47"/>
      <c r="E74" s="47"/>
      <c r="F74" s="60"/>
      <c r="G74" s="60"/>
      <c r="H74" s="60"/>
    </row>
    <row r="75" spans="1:8" x14ac:dyDescent="0.25">
      <c r="A75" s="47"/>
      <c r="B75" s="47"/>
      <c r="C75" s="47"/>
      <c r="D75" s="47"/>
      <c r="E75" s="64"/>
      <c r="F75" s="60"/>
      <c r="G75" s="65"/>
      <c r="H75" s="60"/>
    </row>
    <row r="76" spans="1:8" x14ac:dyDescent="0.25">
      <c r="A76" s="62"/>
      <c r="B76" s="62"/>
      <c r="C76" s="62"/>
      <c r="D76" s="62"/>
      <c r="E76" s="47"/>
      <c r="F76" s="60"/>
      <c r="G76" s="60"/>
      <c r="H76" s="60"/>
    </row>
    <row r="77" spans="1:8" x14ac:dyDescent="0.25">
      <c r="A77" s="62"/>
      <c r="B77" s="62"/>
      <c r="C77" s="62"/>
      <c r="D77" s="62"/>
      <c r="E77" s="64"/>
      <c r="F77" s="60"/>
      <c r="G77" s="66"/>
      <c r="H77" s="60"/>
    </row>
    <row r="78" spans="1:8" x14ac:dyDescent="0.25">
      <c r="A78" s="62"/>
      <c r="B78" s="62"/>
      <c r="C78" s="62"/>
      <c r="D78" s="62"/>
      <c r="E78" s="47"/>
      <c r="F78" s="60"/>
      <c r="G78" s="60"/>
      <c r="H78" s="60"/>
    </row>
    <row r="79" spans="1:8" x14ac:dyDescent="0.25">
      <c r="A79" s="62"/>
      <c r="B79" s="62"/>
      <c r="C79" s="62"/>
      <c r="D79" s="62"/>
      <c r="E79" s="64"/>
      <c r="F79" s="60"/>
      <c r="G79" s="63"/>
      <c r="H79" s="60"/>
    </row>
    <row r="80" spans="1:8" x14ac:dyDescent="0.25">
      <c r="A80" s="62"/>
      <c r="B80" s="47"/>
      <c r="C80" s="47"/>
      <c r="D80" s="47"/>
      <c r="E80" s="64"/>
      <c r="F80" s="60"/>
      <c r="G80" s="66"/>
      <c r="H80" s="60"/>
    </row>
    <row r="81" spans="1:8" x14ac:dyDescent="0.25">
      <c r="A81" s="62"/>
      <c r="B81" s="47"/>
      <c r="C81" s="47"/>
      <c r="D81" s="47"/>
      <c r="E81" s="47"/>
      <c r="F81" s="60"/>
      <c r="G81" s="60"/>
      <c r="H81" s="60"/>
    </row>
    <row r="82" spans="1:8" x14ac:dyDescent="0.25">
      <c r="A82" s="62"/>
      <c r="B82" s="62"/>
      <c r="C82" s="62"/>
      <c r="D82" s="47"/>
      <c r="E82" s="64"/>
      <c r="F82" s="60"/>
      <c r="G82" s="66"/>
      <c r="H82" s="60"/>
    </row>
    <row r="83" spans="1:8" x14ac:dyDescent="0.25">
      <c r="A83" s="62"/>
      <c r="B83" s="62"/>
      <c r="C83" s="62"/>
      <c r="D83" s="47"/>
      <c r="E83" s="47"/>
      <c r="F83" s="60"/>
      <c r="G83" s="60"/>
      <c r="H83" s="60"/>
    </row>
    <row r="84" spans="1:8" x14ac:dyDescent="0.25">
      <c r="A84" s="62"/>
      <c r="B84" s="62"/>
      <c r="C84" s="62"/>
      <c r="D84" s="47"/>
      <c r="E84" s="47"/>
      <c r="F84" s="60"/>
      <c r="G84" s="60"/>
      <c r="H84" s="60"/>
    </row>
    <row r="85" spans="1:8" x14ac:dyDescent="0.25">
      <c r="A85" s="62"/>
      <c r="B85" s="62"/>
      <c r="C85" s="62"/>
      <c r="D85" s="47"/>
      <c r="E85" s="47"/>
      <c r="F85" s="60"/>
      <c r="G85" s="60"/>
      <c r="H85" s="60"/>
    </row>
    <row r="86" spans="1:8" x14ac:dyDescent="0.25">
      <c r="A86" s="62"/>
      <c r="B86" s="62"/>
      <c r="C86" s="62"/>
      <c r="D86" s="47"/>
      <c r="E86" s="64"/>
      <c r="F86" s="60"/>
      <c r="G86" s="66"/>
      <c r="H86" s="60"/>
    </row>
    <row r="87" spans="1:8" x14ac:dyDescent="0.25">
      <c r="A87" s="62"/>
      <c r="B87" s="62"/>
      <c r="C87" s="62"/>
      <c r="D87" s="62"/>
      <c r="E87" s="62"/>
      <c r="F87" s="63"/>
      <c r="G87" s="63"/>
      <c r="H87" s="60"/>
    </row>
    <row r="88" spans="1:8" x14ac:dyDescent="0.25">
      <c r="A88" s="62"/>
      <c r="B88" s="62"/>
      <c r="C88" s="62"/>
      <c r="D88" s="62"/>
      <c r="E88" s="62"/>
      <c r="F88" s="63"/>
      <c r="G88" s="63"/>
      <c r="H88" s="60"/>
    </row>
    <row r="89" spans="1:8" x14ac:dyDescent="0.25">
      <c r="A89" s="47"/>
      <c r="B89" s="47"/>
      <c r="C89" s="47"/>
      <c r="D89" s="47"/>
      <c r="E89" s="47"/>
      <c r="F89" s="60"/>
      <c r="G89" s="60"/>
      <c r="H89" s="60"/>
    </row>
    <row r="90" spans="1:8" x14ac:dyDescent="0.25">
      <c r="A90" s="47"/>
      <c r="B90" s="47"/>
      <c r="C90" s="47"/>
      <c r="D90" s="47"/>
      <c r="E90" s="47"/>
      <c r="F90" s="60"/>
      <c r="G90" s="60"/>
      <c r="H90" s="60"/>
    </row>
    <row r="91" spans="1:8" x14ac:dyDescent="0.25">
      <c r="A91" s="47"/>
      <c r="B91" s="47"/>
      <c r="C91" s="47"/>
      <c r="D91" s="47"/>
      <c r="E91" s="47"/>
      <c r="F91" s="60"/>
      <c r="G91" s="60"/>
      <c r="H91" s="60"/>
    </row>
    <row r="92" spans="1:8" x14ac:dyDescent="0.25">
      <c r="A92" s="47"/>
      <c r="B92" s="47"/>
      <c r="C92" s="47"/>
      <c r="D92" s="47"/>
      <c r="E92" s="47"/>
      <c r="F92" s="60"/>
      <c r="G92" s="60"/>
      <c r="H92" s="60"/>
    </row>
    <row r="93" spans="1:8" x14ac:dyDescent="0.25">
      <c r="A93" s="62"/>
      <c r="B93" s="47"/>
      <c r="C93" s="47"/>
      <c r="D93" s="47"/>
      <c r="E93" s="47"/>
      <c r="F93" s="60"/>
      <c r="G93" s="66"/>
      <c r="H93" s="60"/>
    </row>
    <row r="94" spans="1:8" x14ac:dyDescent="0.25">
      <c r="A94" s="47"/>
      <c r="B94" s="47"/>
      <c r="C94" s="47"/>
      <c r="D94" s="47"/>
      <c r="E94" s="47"/>
      <c r="F94" s="60"/>
      <c r="G94" s="60"/>
      <c r="H94" s="60"/>
    </row>
    <row r="95" spans="1:8" x14ac:dyDescent="0.25">
      <c r="A95" s="60"/>
      <c r="B95" s="60"/>
      <c r="C95" s="60"/>
      <c r="D95" s="60"/>
      <c r="E95" s="60"/>
      <c r="F95" s="60"/>
      <c r="G95" s="60"/>
      <c r="H95" s="60"/>
    </row>
    <row r="96" spans="1:8" x14ac:dyDescent="0.25">
      <c r="A96" s="4"/>
      <c r="B96" s="4"/>
      <c r="D96" s="4"/>
    </row>
    <row r="97" spans="1:4" x14ac:dyDescent="0.25">
      <c r="A97" s="4"/>
      <c r="B97" s="4"/>
      <c r="D97" s="4"/>
    </row>
  </sheetData>
  <mergeCells count="27">
    <mergeCell ref="B54:D5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F28:G28"/>
    <mergeCell ref="A7:G7"/>
    <mergeCell ref="B55:D55"/>
    <mergeCell ref="B50:D50"/>
    <mergeCell ref="B51:D51"/>
    <mergeCell ref="B52:D52"/>
    <mergeCell ref="B53:D53"/>
    <mergeCell ref="B31:D31"/>
    <mergeCell ref="B32:D32"/>
    <mergeCell ref="B33:D33"/>
    <mergeCell ref="B34:D34"/>
    <mergeCell ref="B35:D35"/>
    <mergeCell ref="B36:D36"/>
    <mergeCell ref="B48:D48"/>
    <mergeCell ref="B49:D4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2014-03-11T12:52:41Z</cp:lastPrinted>
  <dcterms:created xsi:type="dcterms:W3CDTF">2013-08-23T04:43:20Z</dcterms:created>
  <dcterms:modified xsi:type="dcterms:W3CDTF">2014-03-11T12:52:56Z</dcterms:modified>
</cp:coreProperties>
</file>