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53" i="1" l="1"/>
  <c r="D54" i="1"/>
  <c r="D55" i="1"/>
  <c r="D58" i="1"/>
  <c r="D59" i="1"/>
  <c r="D60" i="1"/>
  <c r="A53" i="1"/>
  <c r="A54" i="1"/>
  <c r="A55" i="1"/>
  <c r="A56" i="1"/>
  <c r="A58" i="1"/>
  <c r="A59" i="1"/>
  <c r="A60" i="1"/>
  <c r="A61" i="1"/>
  <c r="D61" i="1" l="1"/>
  <c r="F42" i="1"/>
  <c r="D21" i="1" l="1"/>
  <c r="B46" i="1" l="1"/>
  <c r="E29" i="1" l="1"/>
  <c r="G19" i="1" l="1"/>
  <c r="G20" i="1"/>
</calcChain>
</file>

<file path=xl/sharedStrings.xml><?xml version="1.0" encoding="utf-8"?>
<sst xmlns="http://schemas.openxmlformats.org/spreadsheetml/2006/main" count="114" uniqueCount="88">
  <si>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</si>
  <si>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</si>
  <si>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</si>
  <si>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</si>
  <si>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</si>
  <si>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</si>
  <si>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</si>
  <si>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</si>
  <si>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</si>
  <si>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</si>
  <si>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</si>
  <si>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</si>
  <si>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</si>
  <si>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</si>
  <si>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</si>
  <si>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</si>
  <si>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</si>
  <si>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</si>
  <si>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</si>
  <si>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</si>
  <si>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</si>
  <si>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</si>
  <si>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</si>
  <si>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</si>
  <si>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</si>
  <si>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</si>
  <si>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</si>
  <si>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</si>
  <si>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</si>
  <si>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</si>
  <si>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</si>
  <si>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</si>
  <si>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</si>
  <si>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</si>
  <si>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</si>
  <si>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</si>
  <si>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</si>
  <si>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</si>
  <si>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</si>
  <si>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</si>
  <si>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</si>
  <si>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</si>
  <si>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</si>
  <si>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</si>
  <si>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</si>
  <si>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</si>
  <si>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</si>
  <si>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</si>
  <si>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</si>
  <si>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</si>
  <si>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</si>
  <si>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Октябрь</t>
  </si>
  <si>
    <t>2 шт</t>
  </si>
  <si>
    <t>1 шт</t>
  </si>
  <si>
    <t>Итого</t>
  </si>
  <si>
    <t>2. Общая площадь дома - 653,8кв.м.</t>
  </si>
  <si>
    <t>1. Количество квартир - 12</t>
  </si>
  <si>
    <t>Ноябрь</t>
  </si>
  <si>
    <t>многоквартирного дома №48 по ул.Ленинградское шоссе</t>
  </si>
  <si>
    <t>Всего израсходовано материалов в тыс.руб.: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</si>
  <si>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</si>
  <si>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</si>
  <si>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</si>
  <si>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</si>
  <si>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</si>
  <si>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</si>
  <si>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с 01.01.2014г по 31.12.14г.</t>
  </si>
  <si>
    <t>Задолженность в % к начислениям составила -16,1</t>
  </si>
  <si>
    <t>в том числе задолженность более 3-х месяцев на 1.01.15г -  31,4т.руб (4 квартиры)</t>
  </si>
  <si>
    <t>1.12.2010-31.12.2014</t>
  </si>
  <si>
    <t xml:space="preserve"> "09"февраля 2015г</t>
  </si>
  <si>
    <t xml:space="preserve">Март </t>
  </si>
  <si>
    <t>Август</t>
  </si>
  <si>
    <t>Сентябрь</t>
  </si>
  <si>
    <t>Демонтаж пола</t>
  </si>
  <si>
    <t>Замена трубы д=25 РР на отоплении (кв 8)</t>
  </si>
  <si>
    <t>Установка американок д=32 (кв 8)</t>
  </si>
  <si>
    <t>Установка американок РР 32х25 (кв 8)</t>
  </si>
  <si>
    <t>Замена трубы д=25 РР (кв 11)</t>
  </si>
  <si>
    <t>Установка американки д=25 РР</t>
  </si>
  <si>
    <t>Установка углов д=25</t>
  </si>
  <si>
    <t>Установка шаровых кранов д=20 (кв 8)</t>
  </si>
  <si>
    <t>Замена автоматов 16А (кв 6)</t>
  </si>
  <si>
    <t>Ремонт разделок к вентшахтам (кв. 5)</t>
  </si>
  <si>
    <t>0,5 м</t>
  </si>
  <si>
    <t>7 м2</t>
  </si>
  <si>
    <t>Произведено взыскание задолженности через суд по 2 квартирам.</t>
  </si>
  <si>
    <t>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</si>
</sst>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2" fillId="0" borderId="0" xfId="0" applyNumberFormat="1" applyFont="1"/>
    <xf numFmtId="2" fontId="7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1" fillId="0" borderId="0" xfId="0" applyFont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7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2">
          <cell r="A12" t="str">
            <v>З/пл основ.раб.</v>
          </cell>
          <cell r="F12">
            <v>33238.371993423898</v>
          </cell>
        </row>
        <row r="13">
          <cell r="A13" t="str">
            <v>Страх.взнос</v>
          </cell>
          <cell r="F13">
            <v>11073.846482709414</v>
          </cell>
        </row>
        <row r="14">
          <cell r="A14" t="str">
            <v>Диспетч.обсл.</v>
          </cell>
          <cell r="F14">
            <v>1184.6952700751419</v>
          </cell>
        </row>
        <row r="17">
          <cell r="A17" t="str">
            <v>Договора подряда</v>
          </cell>
        </row>
        <row r="18">
          <cell r="A18" t="str">
            <v>ГСМ, транспорт</v>
          </cell>
          <cell r="F18">
            <v>7001.6230895984691</v>
          </cell>
        </row>
        <row r="19">
          <cell r="A19" t="str">
            <v>общехоз.расходы</v>
          </cell>
          <cell r="F19">
            <v>27250.829544146152</v>
          </cell>
        </row>
        <row r="20">
          <cell r="A20" t="str">
            <v>хоз.инвент.,инструм.</v>
          </cell>
          <cell r="F20">
            <v>82.570792209091408</v>
          </cell>
        </row>
        <row r="21">
          <cell r="A21" t="str">
            <v>Итого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40" workbookViewId="0">
      <selection activeCell="D60" sqref="D60"/>
    </sheetView>
  </sheetViews>
  <sheetFormatPr defaultRowHeight="15" x14ac:dyDescent="0.25"/>
  <cols>
    <col min="1" max="1" width="8.140625" customWidth="1"/>
    <col min="2" max="2" width="12.85546875" customWidth="1"/>
    <col min="3" max="3" width="13" style="4" customWidth="1"/>
    <col min="4" max="4" width="12.1406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41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70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42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80" t="s">
        <v>58</v>
      </c>
      <c r="B7" s="80"/>
      <c r="C7" s="80"/>
      <c r="D7" s="80"/>
      <c r="E7" s="80"/>
      <c r="F7" s="80"/>
      <c r="G7" s="80"/>
      <c r="H7" s="1"/>
      <c r="I7" s="1"/>
      <c r="J7" s="1"/>
    </row>
    <row r="8" spans="1:10" x14ac:dyDescent="0.25">
      <c r="A8" s="2"/>
      <c r="B8" s="25"/>
      <c r="C8" s="16" t="s">
        <v>66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56</v>
      </c>
      <c r="D10" s="2" t="s">
        <v>43</v>
      </c>
      <c r="E10" s="2"/>
      <c r="F10" s="2"/>
      <c r="G10" s="2"/>
    </row>
    <row r="11" spans="1:10" x14ac:dyDescent="0.25">
      <c r="A11" s="2" t="s">
        <v>55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50.2</v>
      </c>
      <c r="C19" s="36">
        <v>1.4</v>
      </c>
      <c r="D19" s="36">
        <v>8.8000000000000007</v>
      </c>
      <c r="E19" s="36"/>
      <c r="F19" s="15"/>
      <c r="G19" s="15">
        <f>SUM(B19:F19)</f>
        <v>60.400000000000006</v>
      </c>
    </row>
    <row r="20" spans="1:7" x14ac:dyDescent="0.25">
      <c r="A20" s="15" t="s">
        <v>21</v>
      </c>
      <c r="B20" s="36">
        <v>42.1</v>
      </c>
      <c r="C20" s="36">
        <v>1.6</v>
      </c>
      <c r="D20" s="36">
        <v>7.2</v>
      </c>
      <c r="E20" s="36"/>
      <c r="F20" s="14"/>
      <c r="G20" s="15">
        <f>SUM(B20:F20)</f>
        <v>50.900000000000006</v>
      </c>
    </row>
    <row r="21" spans="1:7" x14ac:dyDescent="0.25">
      <c r="A21" s="29" t="s">
        <v>67</v>
      </c>
      <c r="B21" s="30"/>
      <c r="C21" s="29"/>
      <c r="D21" s="65">
        <f>16.1</f>
        <v>16.100000000000001</v>
      </c>
      <c r="E21" s="30"/>
    </row>
    <row r="22" spans="1:7" x14ac:dyDescent="0.25">
      <c r="A22" s="31" t="s">
        <v>68</v>
      </c>
      <c r="B22" s="30"/>
      <c r="C22" s="29"/>
      <c r="D22" s="30"/>
      <c r="E22" s="30"/>
    </row>
    <row r="23" spans="1:7" x14ac:dyDescent="0.25">
      <c r="A23" s="84" t="s">
        <v>86</v>
      </c>
      <c r="B23" s="84"/>
      <c r="C23" s="84"/>
      <c r="D23" s="84"/>
      <c r="E23" s="84"/>
      <c r="F23" s="84"/>
      <c r="G23" s="84"/>
    </row>
    <row r="24" spans="1:7" x14ac:dyDescent="0.25">
      <c r="A24" s="32" t="s">
        <v>22</v>
      </c>
      <c r="B24" s="32"/>
      <c r="C24" s="32"/>
      <c r="D24" s="33"/>
      <c r="E24" s="33"/>
      <c r="F24" s="33"/>
    </row>
    <row r="25" spans="1:7" x14ac:dyDescent="0.25">
      <c r="A25" s="37" t="s">
        <v>23</v>
      </c>
      <c r="B25" s="38"/>
      <c r="C25" s="39" t="s">
        <v>24</v>
      </c>
      <c r="D25" s="39" t="s">
        <v>44</v>
      </c>
      <c r="E25" s="40" t="s">
        <v>45</v>
      </c>
      <c r="F25" s="41" t="s">
        <v>46</v>
      </c>
      <c r="G25" s="38"/>
    </row>
    <row r="26" spans="1:7" x14ac:dyDescent="0.25">
      <c r="A26" s="42"/>
      <c r="B26" s="43"/>
      <c r="C26" s="44" t="s">
        <v>25</v>
      </c>
      <c r="D26" s="44" t="s">
        <v>47</v>
      </c>
      <c r="E26" s="45" t="s">
        <v>48</v>
      </c>
      <c r="F26" s="46"/>
      <c r="G26" s="47"/>
    </row>
    <row r="27" spans="1:7" x14ac:dyDescent="0.25">
      <c r="A27" s="42"/>
      <c r="B27" s="43"/>
      <c r="C27" s="44" t="s">
        <v>26</v>
      </c>
      <c r="D27" s="44" t="s">
        <v>49</v>
      </c>
      <c r="E27" s="45" t="s">
        <v>50</v>
      </c>
      <c r="F27" s="46"/>
      <c r="G27" s="47"/>
    </row>
    <row r="28" spans="1:7" x14ac:dyDescent="0.25">
      <c r="A28" s="48"/>
      <c r="B28" s="49"/>
      <c r="C28" s="50" t="s">
        <v>27</v>
      </c>
      <c r="D28" s="50"/>
      <c r="E28" s="51"/>
      <c r="F28" s="52"/>
      <c r="G28" s="53"/>
    </row>
    <row r="29" spans="1:7" x14ac:dyDescent="0.25">
      <c r="A29" s="54" t="s">
        <v>28</v>
      </c>
      <c r="B29" s="55"/>
      <c r="C29" s="56">
        <v>24.5</v>
      </c>
      <c r="D29" s="57"/>
      <c r="E29" s="55">
        <f>C29-D29</f>
        <v>24.5</v>
      </c>
      <c r="F29" s="81" t="s">
        <v>69</v>
      </c>
      <c r="G29" s="82"/>
    </row>
    <row r="30" spans="1:7" x14ac:dyDescent="0.25">
      <c r="A30" s="29" t="s">
        <v>29</v>
      </c>
      <c r="B30" s="30"/>
      <c r="C30" s="29"/>
      <c r="D30" s="30"/>
      <c r="E30" s="30"/>
      <c r="F30" s="30"/>
      <c r="G30" s="30"/>
    </row>
    <row r="31" spans="1:7" x14ac:dyDescent="0.25">
      <c r="A31" s="15" t="s">
        <v>30</v>
      </c>
      <c r="B31" s="20" t="s">
        <v>31</v>
      </c>
      <c r="C31" s="21"/>
      <c r="D31" s="17"/>
      <c r="E31" s="15" t="s">
        <v>32</v>
      </c>
      <c r="F31" s="22" t="s">
        <v>33</v>
      </c>
    </row>
    <row r="32" spans="1:7" x14ac:dyDescent="0.25">
      <c r="A32" s="56" t="s">
        <v>71</v>
      </c>
      <c r="B32" s="74" t="s">
        <v>74</v>
      </c>
      <c r="C32" s="75" t="s">
        <v>74</v>
      </c>
      <c r="D32" s="76" t="s">
        <v>74</v>
      </c>
      <c r="E32" s="56"/>
      <c r="F32" s="67"/>
    </row>
    <row r="33" spans="1:8" x14ac:dyDescent="0.25">
      <c r="A33" s="56"/>
      <c r="B33" s="74" t="s">
        <v>75</v>
      </c>
      <c r="C33" s="75" t="s">
        <v>75</v>
      </c>
      <c r="D33" s="76" t="s">
        <v>75</v>
      </c>
      <c r="E33" s="56" t="s">
        <v>84</v>
      </c>
      <c r="F33" s="67">
        <v>60.5</v>
      </c>
    </row>
    <row r="34" spans="1:8" x14ac:dyDescent="0.25">
      <c r="A34" s="56"/>
      <c r="B34" s="74" t="s">
        <v>76</v>
      </c>
      <c r="C34" s="75" t="s">
        <v>76</v>
      </c>
      <c r="D34" s="76" t="s">
        <v>76</v>
      </c>
      <c r="E34" s="56" t="s">
        <v>52</v>
      </c>
      <c r="F34" s="67">
        <v>585</v>
      </c>
    </row>
    <row r="35" spans="1:8" x14ac:dyDescent="0.25">
      <c r="A35" s="56"/>
      <c r="B35" s="74" t="s">
        <v>77</v>
      </c>
      <c r="C35" s="75" t="s">
        <v>77</v>
      </c>
      <c r="D35" s="76" t="s">
        <v>77</v>
      </c>
      <c r="E35" s="56" t="s">
        <v>52</v>
      </c>
      <c r="F35" s="67">
        <v>410.54</v>
      </c>
    </row>
    <row r="36" spans="1:8" x14ac:dyDescent="0.25">
      <c r="A36" s="56" t="s">
        <v>72</v>
      </c>
      <c r="B36" s="74" t="s">
        <v>78</v>
      </c>
      <c r="C36" s="75" t="s">
        <v>78</v>
      </c>
      <c r="D36" s="76" t="s">
        <v>78</v>
      </c>
      <c r="E36" s="56" t="s">
        <v>84</v>
      </c>
      <c r="F36" s="67">
        <v>35.5</v>
      </c>
    </row>
    <row r="37" spans="1:8" x14ac:dyDescent="0.25">
      <c r="A37" s="56"/>
      <c r="B37" s="74" t="s">
        <v>79</v>
      </c>
      <c r="C37" s="75" t="s">
        <v>79</v>
      </c>
      <c r="D37" s="76" t="s">
        <v>79</v>
      </c>
      <c r="E37" s="56" t="s">
        <v>53</v>
      </c>
      <c r="F37" s="67">
        <v>186.1</v>
      </c>
    </row>
    <row r="38" spans="1:8" x14ac:dyDescent="0.25">
      <c r="A38" s="56"/>
      <c r="B38" s="74" t="s">
        <v>80</v>
      </c>
      <c r="C38" s="75" t="s">
        <v>80</v>
      </c>
      <c r="D38" s="76" t="s">
        <v>80</v>
      </c>
      <c r="E38" s="56" t="s">
        <v>52</v>
      </c>
      <c r="F38" s="67">
        <v>17.5</v>
      </c>
    </row>
    <row r="39" spans="1:8" x14ac:dyDescent="0.25">
      <c r="A39" s="56" t="s">
        <v>73</v>
      </c>
      <c r="B39" s="74" t="s">
        <v>81</v>
      </c>
      <c r="C39" s="75" t="s">
        <v>81</v>
      </c>
      <c r="D39" s="76" t="s">
        <v>81</v>
      </c>
      <c r="E39" s="56" t="s">
        <v>52</v>
      </c>
      <c r="F39" s="67">
        <v>614.28</v>
      </c>
    </row>
    <row r="40" spans="1:8" x14ac:dyDescent="0.25">
      <c r="A40" s="56" t="s">
        <v>51</v>
      </c>
      <c r="B40" s="74" t="s">
        <v>82</v>
      </c>
      <c r="C40" s="75" t="s">
        <v>82</v>
      </c>
      <c r="D40" s="76" t="s">
        <v>82</v>
      </c>
      <c r="E40" s="56" t="s">
        <v>52</v>
      </c>
      <c r="F40" s="67">
        <v>100</v>
      </c>
    </row>
    <row r="41" spans="1:8" x14ac:dyDescent="0.25">
      <c r="A41" s="56" t="s">
        <v>57</v>
      </c>
      <c r="B41" s="74" t="s">
        <v>83</v>
      </c>
      <c r="C41" s="75" t="s">
        <v>83</v>
      </c>
      <c r="D41" s="76" t="s">
        <v>83</v>
      </c>
      <c r="E41" s="56" t="s">
        <v>85</v>
      </c>
      <c r="F41" s="67">
        <v>1812</v>
      </c>
    </row>
    <row r="42" spans="1:8" x14ac:dyDescent="0.25">
      <c r="A42" s="56"/>
      <c r="B42" s="77" t="s">
        <v>54</v>
      </c>
      <c r="C42" s="78"/>
      <c r="D42" s="79"/>
      <c r="E42" s="68"/>
      <c r="F42" s="69">
        <f>SUM(F33:F41)</f>
        <v>3821.42</v>
      </c>
    </row>
    <row r="43" spans="1:8" x14ac:dyDescent="0.25">
      <c r="A43" s="73" t="s">
        <v>59</v>
      </c>
      <c r="B43" s="73"/>
      <c r="C43" s="73"/>
      <c r="D43" s="73"/>
      <c r="E43" s="73"/>
      <c r="F43" s="73"/>
      <c r="G43" s="73"/>
    </row>
    <row r="44" spans="1:8" x14ac:dyDescent="0.25">
      <c r="A44" s="18"/>
      <c r="B44" s="9" t="s">
        <v>35</v>
      </c>
      <c r="C44" s="5" t="s">
        <v>37</v>
      </c>
      <c r="D44" s="18" t="s">
        <v>39</v>
      </c>
      <c r="E44" s="5"/>
      <c r="F44" s="4" t="s">
        <v>43</v>
      </c>
    </row>
    <row r="45" spans="1:8" x14ac:dyDescent="0.25">
      <c r="A45" s="19" t="s">
        <v>34</v>
      </c>
      <c r="B45" s="13" t="s">
        <v>36</v>
      </c>
      <c r="C45" s="23" t="s">
        <v>38</v>
      </c>
      <c r="D45" s="19" t="s">
        <v>40</v>
      </c>
      <c r="E45" s="23"/>
      <c r="F45" s="4"/>
    </row>
    <row r="46" spans="1:8" x14ac:dyDescent="0.25">
      <c r="A46" s="36">
        <v>0.56000000000000005</v>
      </c>
      <c r="B46" s="66">
        <f>A46*653.8*12/1000</f>
        <v>4.3935360000000001</v>
      </c>
      <c r="C46" s="36">
        <v>3.8</v>
      </c>
      <c r="D46" s="36"/>
      <c r="E46" s="36">
        <v>0.6</v>
      </c>
      <c r="F46" s="4"/>
    </row>
    <row r="47" spans="1:8" x14ac:dyDescent="0.25">
      <c r="A47" s="4" t="s">
        <v>60</v>
      </c>
      <c r="G47" s="59"/>
      <c r="H47" s="58"/>
    </row>
    <row r="48" spans="1:8" x14ac:dyDescent="0.25">
      <c r="A48" s="4" t="s">
        <v>61</v>
      </c>
      <c r="B48" s="4"/>
      <c r="D48" s="4"/>
      <c r="G48" s="61"/>
      <c r="H48" s="58"/>
    </row>
    <row r="49" spans="1:8" x14ac:dyDescent="0.25">
      <c r="A49" s="4" t="s">
        <v>62</v>
      </c>
      <c r="B49" s="4"/>
      <c r="D49" s="4"/>
      <c r="G49" s="63"/>
      <c r="H49" s="58"/>
    </row>
    <row r="50" spans="1:8" x14ac:dyDescent="0.25">
      <c r="A50" s="4" t="s">
        <v>63</v>
      </c>
      <c r="B50" s="4"/>
      <c r="D50" s="4"/>
      <c r="G50" s="58"/>
      <c r="H50" s="58"/>
    </row>
    <row r="51" spans="1:8" x14ac:dyDescent="0.25">
      <c r="A51" s="4" t="s">
        <v>64</v>
      </c>
      <c r="B51" s="4"/>
      <c r="D51" s="4"/>
      <c r="G51" s="58"/>
      <c r="H51" s="58"/>
    </row>
    <row r="52" spans="1:8" x14ac:dyDescent="0.25">
      <c r="A52" s="4" t="s">
        <v>65</v>
      </c>
      <c r="B52" s="4"/>
      <c r="D52" s="4"/>
      <c r="G52" s="63"/>
      <c r="H52" s="58"/>
    </row>
    <row r="53" spans="1:8" x14ac:dyDescent="0.25">
      <c r="A53" s="86" t="str">
        <f>[1]Лен.ш.48!A12</f>
        <v>З/пл основ.раб.</v>
      </c>
      <c r="B53" s="86"/>
      <c r="C53" s="86"/>
      <c r="D53" s="70">
        <f>[1]Лен.ш.48!F12</f>
        <v>33238.371993423898</v>
      </c>
      <c r="G53" s="61"/>
      <c r="H53" s="58"/>
    </row>
    <row r="54" spans="1:8" x14ac:dyDescent="0.25">
      <c r="A54" s="85" t="str">
        <f>[1]Лен.ш.48!A13</f>
        <v>Страх.взнос</v>
      </c>
      <c r="B54" s="85"/>
      <c r="C54" s="85"/>
      <c r="D54" s="62">
        <f>[1]Лен.ш.48!F13</f>
        <v>11073.846482709414</v>
      </c>
      <c r="E54" s="45"/>
      <c r="F54" s="58"/>
      <c r="G54" s="61"/>
      <c r="H54" s="61"/>
    </row>
    <row r="55" spans="1:8" x14ac:dyDescent="0.25">
      <c r="A55" s="85" t="str">
        <f>[1]Лен.ш.48!A14</f>
        <v>Диспетч.обсл.</v>
      </c>
      <c r="B55" s="85"/>
      <c r="C55" s="85"/>
      <c r="D55" s="62">
        <f>[1]Лен.ш.48!F14</f>
        <v>1184.6952700751419</v>
      </c>
      <c r="E55" s="62"/>
      <c r="F55" s="58"/>
      <c r="G55" s="63"/>
      <c r="H55" s="58"/>
    </row>
    <row r="56" spans="1:8" x14ac:dyDescent="0.25">
      <c r="A56" s="85" t="str">
        <f>[1]Лен.ш.48!A17</f>
        <v>Договора подряда</v>
      </c>
      <c r="B56" s="85"/>
      <c r="C56" s="85"/>
      <c r="D56" s="62">
        <v>3000</v>
      </c>
      <c r="E56" s="62"/>
      <c r="F56" s="58"/>
      <c r="G56" s="63"/>
      <c r="H56" s="58"/>
    </row>
    <row r="57" spans="1:8" x14ac:dyDescent="0.25">
      <c r="A57" s="72" t="s">
        <v>87</v>
      </c>
      <c r="B57" s="72"/>
      <c r="C57" s="72"/>
      <c r="D57" s="62">
        <v>3821</v>
      </c>
      <c r="E57" s="62"/>
      <c r="F57" s="58"/>
      <c r="G57" s="63"/>
      <c r="H57" s="58"/>
    </row>
    <row r="58" spans="1:8" x14ac:dyDescent="0.25">
      <c r="A58" s="85" t="str">
        <f>[1]Лен.ш.48!A18</f>
        <v>ГСМ, транспорт</v>
      </c>
      <c r="B58" s="85"/>
      <c r="C58" s="85"/>
      <c r="D58" s="62">
        <f>[1]Лен.ш.48!F18</f>
        <v>7001.6230895984691</v>
      </c>
      <c r="E58" s="45"/>
      <c r="F58" s="58"/>
      <c r="G58" s="58"/>
      <c r="H58" s="58"/>
    </row>
    <row r="59" spans="1:8" x14ac:dyDescent="0.25">
      <c r="A59" s="85" t="str">
        <f>[1]Лен.ш.48!A19</f>
        <v>общехоз.расходы</v>
      </c>
      <c r="B59" s="85"/>
      <c r="C59" s="85"/>
      <c r="D59" s="62">
        <f>[1]Лен.ш.48!F19</f>
        <v>27250.829544146152</v>
      </c>
      <c r="E59" s="62"/>
      <c r="F59" s="58"/>
      <c r="G59" s="64"/>
      <c r="H59" s="58"/>
    </row>
    <row r="60" spans="1:8" x14ac:dyDescent="0.25">
      <c r="A60" s="85" t="str">
        <f>[1]Лен.ш.48!A20</f>
        <v>хоз.инвент.,инструм.</v>
      </c>
      <c r="B60" s="85"/>
      <c r="C60" s="85"/>
      <c r="D60" s="62">
        <f>[1]Лен.ш.48!F20</f>
        <v>82.570792209091408</v>
      </c>
      <c r="E60" s="45"/>
      <c r="F60" s="58"/>
      <c r="G60" s="58"/>
      <c r="H60" s="58"/>
    </row>
    <row r="61" spans="1:8" x14ac:dyDescent="0.25">
      <c r="A61" s="83" t="str">
        <f>[1]Лен.ш.48!A21</f>
        <v>Итого</v>
      </c>
      <c r="B61" s="83"/>
      <c r="C61" s="83"/>
      <c r="D61" s="71">
        <f>SUM(D53:D60)</f>
        <v>86652.937172162172</v>
      </c>
      <c r="E61" s="62"/>
      <c r="F61" s="58"/>
      <c r="G61" s="61"/>
      <c r="H61" s="58"/>
    </row>
    <row r="62" spans="1:8" x14ac:dyDescent="0.25">
      <c r="A62" s="83"/>
      <c r="B62" s="83"/>
      <c r="C62" s="83"/>
      <c r="D62" s="45"/>
      <c r="E62" s="62"/>
      <c r="F62" s="58"/>
      <c r="G62" s="64"/>
      <c r="H62" s="58"/>
    </row>
    <row r="63" spans="1:8" x14ac:dyDescent="0.25">
      <c r="A63" s="60"/>
      <c r="B63" s="45"/>
      <c r="C63" s="45"/>
      <c r="D63" s="45"/>
      <c r="E63" s="45"/>
      <c r="F63" s="58"/>
      <c r="G63" s="58"/>
      <c r="H63" s="58"/>
    </row>
    <row r="64" spans="1:8" x14ac:dyDescent="0.25">
      <c r="A64" s="60"/>
      <c r="B64" s="60"/>
      <c r="C64" s="60"/>
      <c r="D64" s="45"/>
      <c r="E64" s="62"/>
      <c r="F64" s="58"/>
      <c r="G64" s="64"/>
      <c r="H64" s="58"/>
    </row>
    <row r="65" spans="1:8" x14ac:dyDescent="0.25">
      <c r="A65" s="60"/>
      <c r="B65" s="60"/>
      <c r="C65" s="60"/>
      <c r="D65" s="45"/>
      <c r="E65" s="45"/>
      <c r="F65" s="58"/>
      <c r="G65" s="58"/>
      <c r="H65" s="58"/>
    </row>
    <row r="66" spans="1:8" x14ac:dyDescent="0.25">
      <c r="A66" s="60"/>
      <c r="B66" s="60"/>
      <c r="C66" s="60"/>
      <c r="D66" s="45"/>
      <c r="E66" s="45"/>
      <c r="F66" s="58"/>
      <c r="G66" s="58"/>
      <c r="H66" s="58"/>
    </row>
    <row r="67" spans="1:8" x14ac:dyDescent="0.25">
      <c r="A67" s="60"/>
      <c r="B67" s="60"/>
      <c r="C67" s="60"/>
      <c r="D67" s="45"/>
      <c r="E67" s="45"/>
      <c r="F67" s="58"/>
      <c r="G67" s="58"/>
      <c r="H67" s="58"/>
    </row>
    <row r="68" spans="1:8" x14ac:dyDescent="0.25">
      <c r="A68" s="60"/>
      <c r="B68" s="60"/>
      <c r="C68" s="60"/>
      <c r="D68" s="45"/>
      <c r="E68" s="62"/>
      <c r="F68" s="58"/>
      <c r="G68" s="64"/>
      <c r="H68" s="58"/>
    </row>
    <row r="69" spans="1:8" x14ac:dyDescent="0.25">
      <c r="A69" s="60"/>
      <c r="B69" s="60"/>
      <c r="C69" s="60"/>
      <c r="D69" s="60"/>
      <c r="E69" s="60"/>
      <c r="F69" s="61"/>
      <c r="G69" s="61"/>
      <c r="H69" s="58"/>
    </row>
    <row r="70" spans="1:8" x14ac:dyDescent="0.25">
      <c r="A70" s="60"/>
      <c r="B70" s="60"/>
      <c r="C70" s="60"/>
      <c r="D70" s="60"/>
      <c r="E70" s="60"/>
      <c r="F70" s="61"/>
      <c r="G70" s="61"/>
      <c r="H70" s="58"/>
    </row>
    <row r="71" spans="1:8" x14ac:dyDescent="0.25">
      <c r="A71" s="45"/>
      <c r="B71" s="45"/>
      <c r="C71" s="45"/>
      <c r="D71" s="45"/>
      <c r="E71" s="45"/>
      <c r="F71" s="58"/>
      <c r="G71" s="58"/>
      <c r="H71" s="58"/>
    </row>
    <row r="72" spans="1:8" x14ac:dyDescent="0.25">
      <c r="A72" s="45"/>
      <c r="B72" s="45"/>
      <c r="C72" s="45"/>
      <c r="D72" s="45"/>
      <c r="E72" s="45"/>
      <c r="F72" s="58"/>
      <c r="G72" s="58"/>
      <c r="H72" s="58"/>
    </row>
    <row r="73" spans="1:8" x14ac:dyDescent="0.25">
      <c r="A73" s="45"/>
      <c r="B73" s="45"/>
      <c r="C73" s="45"/>
      <c r="D73" s="45"/>
      <c r="E73" s="45"/>
      <c r="F73" s="58"/>
      <c r="G73" s="58"/>
      <c r="H73" s="58"/>
    </row>
    <row r="74" spans="1:8" x14ac:dyDescent="0.25">
      <c r="A74" s="60"/>
      <c r="B74" s="45"/>
      <c r="C74" s="45"/>
      <c r="D74" s="45"/>
      <c r="E74" s="45"/>
      <c r="F74" s="58"/>
      <c r="G74" s="64"/>
      <c r="H74" s="58"/>
    </row>
    <row r="75" spans="1:8" x14ac:dyDescent="0.25">
      <c r="A75" s="45"/>
      <c r="B75" s="45"/>
      <c r="C75" s="45"/>
      <c r="D75" s="45"/>
      <c r="E75" s="45"/>
      <c r="F75" s="58"/>
      <c r="G75" s="58"/>
      <c r="H75" s="58"/>
    </row>
    <row r="76" spans="1:8" x14ac:dyDescent="0.25">
      <c r="A76" s="58"/>
      <c r="B76" s="58"/>
      <c r="C76" s="58"/>
      <c r="D76" s="58"/>
      <c r="E76" s="58"/>
      <c r="F76" s="58"/>
      <c r="G76" s="58"/>
      <c r="H76" s="58"/>
    </row>
    <row r="77" spans="1:8" x14ac:dyDescent="0.25">
      <c r="A77" s="4"/>
      <c r="B77" s="4"/>
      <c r="D77" s="4"/>
    </row>
    <row r="78" spans="1:8" x14ac:dyDescent="0.25">
      <c r="A78" s="4"/>
      <c r="B78" s="4"/>
      <c r="D78" s="4"/>
    </row>
  </sheetData>
  <mergeCells count="24">
    <mergeCell ref="A62:C62"/>
    <mergeCell ref="A23:G23"/>
    <mergeCell ref="A56:C56"/>
    <mergeCell ref="A58:C58"/>
    <mergeCell ref="A59:C59"/>
    <mergeCell ref="A60:C60"/>
    <mergeCell ref="A61:C61"/>
    <mergeCell ref="A53:C53"/>
    <mergeCell ref="A54:C54"/>
    <mergeCell ref="A55:C55"/>
    <mergeCell ref="B36:D36"/>
    <mergeCell ref="B38:D38"/>
    <mergeCell ref="B39:D39"/>
    <mergeCell ref="B37:D37"/>
    <mergeCell ref="A43:G43"/>
    <mergeCell ref="B40:D40"/>
    <mergeCell ref="B41:D41"/>
    <mergeCell ref="B42:D42"/>
    <mergeCell ref="A7:G7"/>
    <mergeCell ref="B32:D32"/>
    <mergeCell ref="B33:D33"/>
    <mergeCell ref="B34:D34"/>
    <mergeCell ref="B35:D35"/>
    <mergeCell ref="F29:G2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2014-03-13T10:56:07Z</cp:lastPrinted>
  <dcterms:created xsi:type="dcterms:W3CDTF">2013-08-23T04:43:20Z</dcterms:created>
  <dcterms:modified xsi:type="dcterms:W3CDTF">2015-03-16T14:24:00Z</dcterms:modified>
</cp:coreProperties>
</file>