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12" i="1" l="1"/>
  <c r="C113" i="1"/>
  <c r="C114" i="1"/>
  <c r="C118" i="1"/>
  <c r="C119" i="1"/>
  <c r="C120" i="1"/>
  <c r="F101" i="1"/>
  <c r="C121" i="1" l="1"/>
  <c r="B105" i="1"/>
  <c r="E30" i="1" l="1"/>
  <c r="G19" i="1" l="1"/>
  <c r="G20" i="1"/>
  <c r="D21" i="1" l="1"/>
</calcChain>
</file>

<file path=xl/sharedStrings.xml><?xml version="1.0" encoding="utf-8"?>
<sst xmlns="http://schemas.openxmlformats.org/spreadsheetml/2006/main" count="368" uniqueCount="182">
  <si>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</si>
  <si>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</si>
  <si>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</si>
  <si>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</si>
  <si>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</si>
  <si>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</si>
  <si>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</si>
  <si>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</si>
  <si>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</si>
  <si>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</si>
  <si>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</si>
  <si>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</si>
  <si>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</si>
  <si>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</si>
  <si>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</si>
  <si>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</si>
  <si>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</si>
  <si>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</si>
  <si>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</si>
  <si>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</si>
  <si>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</si>
  <si>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</si>
  <si>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</si>
  <si>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</si>
  <si>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</si>
  <si>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</si>
  <si>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</si>
  <si>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</si>
  <si>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</si>
  <si>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</si>
  <si>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</si>
  <si>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</si>
  <si>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</si>
  <si>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</si>
  <si>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</si>
  <si>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</si>
  <si>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</si>
  <si>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</si>
  <si>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</si>
  <si>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</si>
  <si>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</si>
  <si>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</si>
  <si>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</si>
  <si>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</si>
  <si>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</si>
  <si>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</si>
  <si>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</si>
  <si>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</si>
  <si>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</si>
  <si>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</si>
  <si>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</si>
  <si>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</si>
  <si>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Январь</t>
  </si>
  <si>
    <t xml:space="preserve">Февраль </t>
  </si>
  <si>
    <t>Июнь</t>
  </si>
  <si>
    <t>Июль</t>
  </si>
  <si>
    <t>Сентябрь</t>
  </si>
  <si>
    <t>Октябрь</t>
  </si>
  <si>
    <t>Декабрь</t>
  </si>
  <si>
    <t>1 м</t>
  </si>
  <si>
    <t>2 шт</t>
  </si>
  <si>
    <t>1 шт</t>
  </si>
  <si>
    <t>3 шт</t>
  </si>
  <si>
    <t>15 м</t>
  </si>
  <si>
    <t>4 шт</t>
  </si>
  <si>
    <t>0,5 м</t>
  </si>
  <si>
    <t>5 м</t>
  </si>
  <si>
    <t>Итого</t>
  </si>
  <si>
    <t>многоквартирного дома №67 по ул.Ленинградское шоссе</t>
  </si>
  <si>
    <t>1. Количество квартир - 60</t>
  </si>
  <si>
    <t>2. Общая площадь дома - 2811,7кв.м.</t>
  </si>
  <si>
    <t xml:space="preserve">Март </t>
  </si>
  <si>
    <t xml:space="preserve">Май </t>
  </si>
  <si>
    <t>3 м</t>
  </si>
  <si>
    <t>2 стояка</t>
  </si>
  <si>
    <t>Всего израсходовано материалов в тыс.руб.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</si>
  <si>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</si>
  <si>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</si>
  <si>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</si>
  <si>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</si>
  <si>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</si>
  <si>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</si>
  <si>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"12"марта 2015г</t>
  </si>
  <si>
    <t>с 01.01.2014г по 31.12.14г.</t>
  </si>
  <si>
    <t>в том числе задолженность более 3-х месяцев на 1.01.15г -  28,7т.руб (3 квартиры)</t>
  </si>
  <si>
    <t>ООО "Служба заказчика+" переданы документы в суд для взыскания задолженности</t>
  </si>
  <si>
    <t>по квартплате.</t>
  </si>
  <si>
    <t>1.12.2010-31.12.2014</t>
  </si>
  <si>
    <t>2014 г.</t>
  </si>
  <si>
    <t>Ноябрь</t>
  </si>
  <si>
    <t>Замена вентиля д=15 в подвале</t>
  </si>
  <si>
    <t>Замена трубы д=20 РР в подвале</t>
  </si>
  <si>
    <t>Установка тройника РР д=20</t>
  </si>
  <si>
    <t>Установка угла РР д=20</t>
  </si>
  <si>
    <t xml:space="preserve">Установка американок </t>
  </si>
  <si>
    <t>Замена шаровых кранов д=15</t>
  </si>
  <si>
    <t>Замена трубы д=20 РР (кв 6)</t>
  </si>
  <si>
    <t>Установка американок РР д=25</t>
  </si>
  <si>
    <t>Прочистка канализации (3 подъезд)</t>
  </si>
  <si>
    <t xml:space="preserve">Установка контактных оснований </t>
  </si>
  <si>
    <t>Набивка сальников на вентилях д=15, 20 на отоплении</t>
  </si>
  <si>
    <t>Прочистка канализации</t>
  </si>
  <si>
    <t>Осмотр подвала на предмет утечки</t>
  </si>
  <si>
    <t>Устранение воздушных пробок в системе отопления (кв 10)</t>
  </si>
  <si>
    <t xml:space="preserve">Замена трубы д=57 со сваркой </t>
  </si>
  <si>
    <t>Замена вентилей д=15</t>
  </si>
  <si>
    <t>Замена вентилей д=20</t>
  </si>
  <si>
    <t>Привоз песка в песочницу</t>
  </si>
  <si>
    <t>Ремонт люка выхода на крышу, установка замка</t>
  </si>
  <si>
    <t>Ремонт межпанельных швов (кв 54)</t>
  </si>
  <si>
    <t>Ремонт межпанельных швов (кв 14)</t>
  </si>
  <si>
    <t>Прочистка вентиканалов</t>
  </si>
  <si>
    <t>Изготовление и ремонт лавочек</t>
  </si>
  <si>
    <t>Установка навесного замка на люк</t>
  </si>
  <si>
    <t xml:space="preserve">Замена вентиля д=25 </t>
  </si>
  <si>
    <t>Установка американки д=25 (кв 33)</t>
  </si>
  <si>
    <t>Ремонт полотенцесушителя и смесителя (кв 25)</t>
  </si>
  <si>
    <t>Замена  американок д=25 на холодной воде в подвале</t>
  </si>
  <si>
    <t xml:space="preserve">Демонтаж и монтаж реламного щита </t>
  </si>
  <si>
    <t>Замена провода АВВГ 2х2,5</t>
  </si>
  <si>
    <t>Установка электрической розетки</t>
  </si>
  <si>
    <t>Замена электропатрона</t>
  </si>
  <si>
    <t>Замена лампочек электрических</t>
  </si>
  <si>
    <t xml:space="preserve">Замена вентиля д=20 в подвале </t>
  </si>
  <si>
    <t>Замена сгона в сборе д=20</t>
  </si>
  <si>
    <t>Замена п/сгонов д=20</t>
  </si>
  <si>
    <t>Ремонт бойлера с заменой:</t>
  </si>
  <si>
    <t>болт</t>
  </si>
  <si>
    <t xml:space="preserve">гайка </t>
  </si>
  <si>
    <t xml:space="preserve">шайба </t>
  </si>
  <si>
    <t>Замена шарового крана д=15</t>
  </si>
  <si>
    <t>Замена сгонов в сборе д=15</t>
  </si>
  <si>
    <t>Установка заглушки</t>
  </si>
  <si>
    <t>Замена трубы д=25 РР (кв 12)</t>
  </si>
  <si>
    <t>Установка американок д=25 РР(кв 12)</t>
  </si>
  <si>
    <t>Установка углов д=25 РР (кв 12)</t>
  </si>
  <si>
    <t>Замена сгона в сборе д=20 (кв 12)</t>
  </si>
  <si>
    <t>Установка сжимов</t>
  </si>
  <si>
    <t>Замена трубы д=25 РР (кв 2)</t>
  </si>
  <si>
    <t>Ремонт радиаторного блока с заменой американки (кв 2)</t>
  </si>
  <si>
    <t>Замена шарового крана</t>
  </si>
  <si>
    <t>Замена трубы д=40 РР</t>
  </si>
  <si>
    <t>Замена трубы д=25 РР</t>
  </si>
  <si>
    <t xml:space="preserve">Замена трубы д=32 РР </t>
  </si>
  <si>
    <t>Установка американки  д=32</t>
  </si>
  <si>
    <t xml:space="preserve">Установка угла </t>
  </si>
  <si>
    <t>Работа автовышки</t>
  </si>
  <si>
    <t>Установка радиаторных блоков (кв 4)</t>
  </si>
  <si>
    <t xml:space="preserve">Ремонт тамбурных дверей, ремонт подъездных рам, </t>
  </si>
  <si>
    <t>утепление трубопроводов</t>
  </si>
  <si>
    <t xml:space="preserve">Прочистка канализации </t>
  </si>
  <si>
    <t>Замена предохранителей</t>
  </si>
  <si>
    <t xml:space="preserve">Установка сжимов </t>
  </si>
  <si>
    <t>Замена автоматов 100 А</t>
  </si>
  <si>
    <t>30 м</t>
  </si>
  <si>
    <t>6 шт</t>
  </si>
  <si>
    <t>1 ч/ч</t>
  </si>
  <si>
    <t>7,5 м</t>
  </si>
  <si>
    <t>0,75 м3</t>
  </si>
  <si>
    <t>19 м</t>
  </si>
  <si>
    <t>7 м</t>
  </si>
  <si>
    <t>8 ч/ч</t>
  </si>
  <si>
    <t>5 ч/ч</t>
  </si>
  <si>
    <t>3,5 ч/ч</t>
  </si>
  <si>
    <t>10 шт</t>
  </si>
  <si>
    <t>20 шт</t>
  </si>
  <si>
    <t>0,2 м</t>
  </si>
  <si>
    <t>1,5 м</t>
  </si>
  <si>
    <t>3 м/ч</t>
  </si>
  <si>
    <t xml:space="preserve">Скашивание травы на придомовой территории </t>
  </si>
  <si>
    <t xml:space="preserve">Демонтаж и монтаж рекламного щита </t>
  </si>
  <si>
    <t>Посыпка придомовой территории ПСС</t>
  </si>
  <si>
    <t>З/пл основ.раб.</t>
  </si>
  <si>
    <t>Страх.взнос</t>
  </si>
  <si>
    <t>Диспетч.обсл.</t>
  </si>
  <si>
    <t>услуги дворн.по догов.</t>
  </si>
  <si>
    <t>Договора подряда</t>
  </si>
  <si>
    <t>ГСМ, транспорт</t>
  </si>
  <si>
    <t>общехоз.расходы</t>
  </si>
  <si>
    <t>хоз.инвент.,инструм.</t>
  </si>
  <si>
    <t>Итого  затрат</t>
  </si>
  <si>
    <t>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</si>
</sst>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2" fontId="2" fillId="0" borderId="0" xfId="0" applyNumberFormat="1" applyFont="1"/>
    <xf numFmtId="2" fontId="7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0" xfId="0" applyFont="1" applyFill="1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F12">
            <v>163863.44541022315</v>
          </cell>
        </row>
        <row r="13">
          <cell r="F13">
            <v>54593.48727908991</v>
          </cell>
        </row>
        <row r="14">
          <cell r="F14">
            <v>5840.4860729675711</v>
          </cell>
        </row>
        <row r="18">
          <cell r="F18">
            <v>34517.637721617903</v>
          </cell>
        </row>
        <row r="19">
          <cell r="F19">
            <v>134345.17250947061</v>
          </cell>
        </row>
        <row r="20">
          <cell r="F20">
            <v>407.06971160652097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topLeftCell="A124" workbookViewId="0">
      <selection activeCell="I6" sqref="I6"/>
    </sheetView>
  </sheetViews>
  <sheetFormatPr defaultRowHeight="15" x14ac:dyDescent="0.25"/>
  <cols>
    <col min="1" max="1" width="8.140625" customWidth="1"/>
    <col min="2" max="2" width="12.85546875" customWidth="1"/>
    <col min="3" max="3" width="13" style="4" customWidth="1"/>
    <col min="4" max="4" width="14.28515625" customWidth="1"/>
    <col min="5" max="5" width="9.140625" customWidth="1"/>
    <col min="8" max="8" width="7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41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82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42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86" t="s">
        <v>68</v>
      </c>
      <c r="B7" s="86"/>
      <c r="C7" s="86"/>
      <c r="D7" s="86"/>
      <c r="E7" s="86"/>
      <c r="F7" s="86"/>
      <c r="G7" s="86"/>
      <c r="H7" s="1"/>
      <c r="I7" s="1"/>
      <c r="J7" s="1"/>
    </row>
    <row r="8" spans="1:10" x14ac:dyDescent="0.25">
      <c r="A8" s="2"/>
      <c r="B8" s="25"/>
      <c r="C8" s="16" t="s">
        <v>83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69</v>
      </c>
      <c r="D10" s="2" t="s">
        <v>43</v>
      </c>
      <c r="E10" s="2"/>
      <c r="F10" s="2"/>
      <c r="G10" s="2"/>
    </row>
    <row r="11" spans="1:10" x14ac:dyDescent="0.25">
      <c r="A11" s="2" t="s">
        <v>70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324.8</v>
      </c>
      <c r="C19" s="36">
        <v>39.700000000000003</v>
      </c>
      <c r="D19" s="36">
        <v>58.5</v>
      </c>
      <c r="E19" s="36"/>
      <c r="F19" s="15"/>
      <c r="G19" s="15">
        <f>SUM(B19:F19)</f>
        <v>423</v>
      </c>
    </row>
    <row r="20" spans="1:7" x14ac:dyDescent="0.25">
      <c r="A20" s="15" t="s">
        <v>21</v>
      </c>
      <c r="B20" s="36">
        <v>310.7</v>
      </c>
      <c r="C20" s="36">
        <v>38.6</v>
      </c>
      <c r="D20" s="36">
        <v>56.3</v>
      </c>
      <c r="E20" s="36"/>
      <c r="F20" s="14"/>
      <c r="G20" s="15">
        <f>SUM(B20:F20)</f>
        <v>405.6</v>
      </c>
    </row>
    <row r="21" spans="1:7" x14ac:dyDescent="0.25">
      <c r="A21" s="29" t="s">
        <v>51</v>
      </c>
      <c r="B21" s="30"/>
      <c r="C21" s="29"/>
      <c r="D21" s="65">
        <f>(G19-G20)/G19*100</f>
        <v>4.1134751773049594</v>
      </c>
      <c r="E21" s="30"/>
    </row>
    <row r="22" spans="1:7" x14ac:dyDescent="0.25">
      <c r="A22" s="31" t="s">
        <v>84</v>
      </c>
      <c r="B22" s="30"/>
      <c r="C22" s="29"/>
      <c r="D22" s="30"/>
      <c r="E22" s="30"/>
    </row>
    <row r="23" spans="1:7" x14ac:dyDescent="0.25">
      <c r="A23" s="82" t="s">
        <v>85</v>
      </c>
      <c r="B23" s="82"/>
      <c r="C23" s="82"/>
      <c r="D23" s="82"/>
      <c r="E23" s="82"/>
      <c r="F23" s="82"/>
      <c r="G23" s="82"/>
    </row>
    <row r="24" spans="1:7" x14ac:dyDescent="0.25">
      <c r="A24" s="82" t="s">
        <v>86</v>
      </c>
      <c r="B24" s="82"/>
      <c r="C24" s="82"/>
      <c r="D24" s="82"/>
      <c r="E24" s="82"/>
      <c r="F24" s="82"/>
      <c r="G24" s="82"/>
    </row>
    <row r="25" spans="1:7" x14ac:dyDescent="0.25">
      <c r="A25" s="32" t="s">
        <v>22</v>
      </c>
      <c r="B25" s="32"/>
      <c r="C25" s="32"/>
      <c r="D25" s="33"/>
      <c r="E25" s="33"/>
      <c r="F25" s="33"/>
    </row>
    <row r="26" spans="1:7" x14ac:dyDescent="0.25">
      <c r="A26" s="37" t="s">
        <v>23</v>
      </c>
      <c r="B26" s="38"/>
      <c r="C26" s="39" t="s">
        <v>24</v>
      </c>
      <c r="D26" s="39" t="s">
        <v>44</v>
      </c>
      <c r="E26" s="40" t="s">
        <v>45</v>
      </c>
      <c r="F26" s="41" t="s">
        <v>46</v>
      </c>
      <c r="G26" s="38"/>
    </row>
    <row r="27" spans="1:7" x14ac:dyDescent="0.25">
      <c r="A27" s="42"/>
      <c r="B27" s="43"/>
      <c r="C27" s="44" t="s">
        <v>25</v>
      </c>
      <c r="D27" s="44" t="s">
        <v>47</v>
      </c>
      <c r="E27" s="45" t="s">
        <v>48</v>
      </c>
      <c r="F27" s="46"/>
      <c r="G27" s="47"/>
    </row>
    <row r="28" spans="1:7" x14ac:dyDescent="0.25">
      <c r="A28" s="42"/>
      <c r="B28" s="43"/>
      <c r="C28" s="44" t="s">
        <v>26</v>
      </c>
      <c r="D28" s="44" t="s">
        <v>49</v>
      </c>
      <c r="E28" s="45" t="s">
        <v>50</v>
      </c>
      <c r="F28" s="46"/>
      <c r="G28" s="47"/>
    </row>
    <row r="29" spans="1:7" x14ac:dyDescent="0.25">
      <c r="A29" s="48"/>
      <c r="B29" s="49"/>
      <c r="C29" s="50" t="s">
        <v>27</v>
      </c>
      <c r="D29" s="50"/>
      <c r="E29" s="51"/>
      <c r="F29" s="52"/>
      <c r="G29" s="53"/>
    </row>
    <row r="30" spans="1:7" x14ac:dyDescent="0.25">
      <c r="A30" s="54" t="s">
        <v>28</v>
      </c>
      <c r="B30" s="55"/>
      <c r="C30" s="56">
        <v>303.39999999999998</v>
      </c>
      <c r="D30" s="57">
        <v>232</v>
      </c>
      <c r="E30" s="55">
        <f>C30-D30</f>
        <v>71.399999999999977</v>
      </c>
      <c r="F30" s="87" t="s">
        <v>87</v>
      </c>
      <c r="G30" s="88"/>
    </row>
    <row r="31" spans="1:7" x14ac:dyDescent="0.25">
      <c r="A31" s="29" t="s">
        <v>29</v>
      </c>
      <c r="B31" s="30"/>
      <c r="C31" s="29"/>
      <c r="D31" s="30"/>
      <c r="E31" s="30"/>
      <c r="F31" s="30"/>
      <c r="G31" s="30"/>
    </row>
    <row r="32" spans="1:7" x14ac:dyDescent="0.25">
      <c r="A32" s="15" t="s">
        <v>30</v>
      </c>
      <c r="B32" s="20" t="s">
        <v>31</v>
      </c>
      <c r="C32" s="21"/>
      <c r="D32" s="17"/>
      <c r="E32" s="15" t="s">
        <v>32</v>
      </c>
      <c r="F32" s="22" t="s">
        <v>33</v>
      </c>
    </row>
    <row r="33" spans="1:6" x14ac:dyDescent="0.25">
      <c r="A33" s="56" t="s">
        <v>52</v>
      </c>
      <c r="B33" s="79" t="s">
        <v>90</v>
      </c>
      <c r="C33" s="80" t="s">
        <v>90</v>
      </c>
      <c r="D33" s="81" t="s">
        <v>90</v>
      </c>
      <c r="E33" s="56" t="s">
        <v>61</v>
      </c>
      <c r="F33" s="67">
        <v>120</v>
      </c>
    </row>
    <row r="34" spans="1:6" x14ac:dyDescent="0.25">
      <c r="A34" s="56" t="s">
        <v>53</v>
      </c>
      <c r="B34" s="79" t="s">
        <v>91</v>
      </c>
      <c r="C34" s="80" t="s">
        <v>91</v>
      </c>
      <c r="D34" s="81" t="s">
        <v>91</v>
      </c>
      <c r="E34" s="56" t="s">
        <v>59</v>
      </c>
      <c r="F34" s="67">
        <v>14.8</v>
      </c>
    </row>
    <row r="35" spans="1:6" x14ac:dyDescent="0.25">
      <c r="A35" s="56" t="s">
        <v>88</v>
      </c>
      <c r="B35" s="79" t="s">
        <v>92</v>
      </c>
      <c r="C35" s="80" t="s">
        <v>92</v>
      </c>
      <c r="D35" s="81" t="s">
        <v>92</v>
      </c>
      <c r="E35" s="56" t="s">
        <v>61</v>
      </c>
      <c r="F35" s="67">
        <v>97.62</v>
      </c>
    </row>
    <row r="36" spans="1:6" x14ac:dyDescent="0.25">
      <c r="A36" s="56"/>
      <c r="B36" s="79" t="s">
        <v>93</v>
      </c>
      <c r="C36" s="80" t="s">
        <v>93</v>
      </c>
      <c r="D36" s="81" t="s">
        <v>93</v>
      </c>
      <c r="E36" s="56" t="s">
        <v>61</v>
      </c>
      <c r="F36" s="67">
        <v>6</v>
      </c>
    </row>
    <row r="37" spans="1:6" x14ac:dyDescent="0.25">
      <c r="A37" s="56"/>
      <c r="B37" s="79" t="s">
        <v>94</v>
      </c>
      <c r="C37" s="80" t="s">
        <v>94</v>
      </c>
      <c r="D37" s="81" t="s">
        <v>94</v>
      </c>
      <c r="E37" s="56" t="s">
        <v>60</v>
      </c>
      <c r="F37" s="67">
        <v>257.5</v>
      </c>
    </row>
    <row r="38" spans="1:6" x14ac:dyDescent="0.25">
      <c r="A38" s="56"/>
      <c r="B38" s="79" t="s">
        <v>95</v>
      </c>
      <c r="C38" s="80" t="s">
        <v>95</v>
      </c>
      <c r="D38" s="81" t="s">
        <v>95</v>
      </c>
      <c r="E38" s="56" t="s">
        <v>60</v>
      </c>
      <c r="F38" s="67">
        <v>261.27999999999997</v>
      </c>
    </row>
    <row r="39" spans="1:6" x14ac:dyDescent="0.25">
      <c r="A39" s="56"/>
      <c r="B39" s="79" t="s">
        <v>96</v>
      </c>
      <c r="C39" s="80" t="s">
        <v>96</v>
      </c>
      <c r="D39" s="81" t="s">
        <v>96</v>
      </c>
      <c r="E39" s="56" t="s">
        <v>65</v>
      </c>
      <c r="F39" s="67"/>
    </row>
    <row r="40" spans="1:6" x14ac:dyDescent="0.25">
      <c r="A40" s="56"/>
      <c r="B40" s="79" t="s">
        <v>97</v>
      </c>
      <c r="C40" s="80" t="s">
        <v>97</v>
      </c>
      <c r="D40" s="81" t="s">
        <v>97</v>
      </c>
      <c r="E40" s="56" t="s">
        <v>60</v>
      </c>
      <c r="F40" s="67">
        <v>257.5</v>
      </c>
    </row>
    <row r="41" spans="1:6" x14ac:dyDescent="0.25">
      <c r="A41" s="56"/>
      <c r="B41" s="79" t="s">
        <v>98</v>
      </c>
      <c r="C41" s="80" t="s">
        <v>98</v>
      </c>
      <c r="D41" s="81" t="s">
        <v>98</v>
      </c>
      <c r="E41" s="56" t="s">
        <v>154</v>
      </c>
      <c r="F41" s="67"/>
    </row>
    <row r="42" spans="1:6" x14ac:dyDescent="0.25">
      <c r="A42" s="56"/>
      <c r="B42" s="79" t="s">
        <v>99</v>
      </c>
      <c r="C42" s="80" t="s">
        <v>99</v>
      </c>
      <c r="D42" s="81" t="s">
        <v>99</v>
      </c>
      <c r="E42" s="56" t="s">
        <v>155</v>
      </c>
      <c r="F42" s="67">
        <v>264</v>
      </c>
    </row>
    <row r="43" spans="1:6" x14ac:dyDescent="0.25">
      <c r="A43" s="56" t="s">
        <v>71</v>
      </c>
      <c r="B43" s="79" t="s">
        <v>100</v>
      </c>
      <c r="C43" s="80" t="s">
        <v>100</v>
      </c>
      <c r="D43" s="81" t="s">
        <v>100</v>
      </c>
      <c r="E43" s="56" t="s">
        <v>64</v>
      </c>
      <c r="F43" s="67"/>
    </row>
    <row r="44" spans="1:6" x14ac:dyDescent="0.25">
      <c r="A44" s="56" t="s">
        <v>88</v>
      </c>
      <c r="B44" s="79" t="s">
        <v>101</v>
      </c>
      <c r="C44" s="80" t="s">
        <v>101</v>
      </c>
      <c r="D44" s="81" t="s">
        <v>101</v>
      </c>
      <c r="E44" s="56" t="s">
        <v>63</v>
      </c>
      <c r="F44" s="67"/>
    </row>
    <row r="45" spans="1:6" x14ac:dyDescent="0.25">
      <c r="A45" s="56"/>
      <c r="B45" s="83" t="s">
        <v>102</v>
      </c>
      <c r="C45" s="84" t="s">
        <v>102</v>
      </c>
      <c r="D45" s="85" t="s">
        <v>102</v>
      </c>
      <c r="E45" s="56" t="s">
        <v>156</v>
      </c>
      <c r="F45" s="67"/>
    </row>
    <row r="46" spans="1:6" x14ac:dyDescent="0.25">
      <c r="A46" s="56"/>
      <c r="B46" s="79" t="s">
        <v>103</v>
      </c>
      <c r="C46" s="80" t="s">
        <v>103</v>
      </c>
      <c r="D46" s="81" t="s">
        <v>103</v>
      </c>
      <c r="E46" s="56" t="s">
        <v>74</v>
      </c>
      <c r="F46" s="67"/>
    </row>
    <row r="47" spans="1:6" x14ac:dyDescent="0.25">
      <c r="A47" s="56" t="s">
        <v>72</v>
      </c>
      <c r="B47" s="79" t="s">
        <v>104</v>
      </c>
      <c r="C47" s="80" t="s">
        <v>104</v>
      </c>
      <c r="D47" s="81" t="s">
        <v>104</v>
      </c>
      <c r="E47" s="56" t="s">
        <v>157</v>
      </c>
      <c r="F47" s="67">
        <v>1425</v>
      </c>
    </row>
    <row r="48" spans="1:6" x14ac:dyDescent="0.25">
      <c r="A48" s="56" t="s">
        <v>88</v>
      </c>
      <c r="B48" s="79" t="s">
        <v>105</v>
      </c>
      <c r="C48" s="80" t="s">
        <v>105</v>
      </c>
      <c r="D48" s="81" t="s">
        <v>105</v>
      </c>
      <c r="E48" s="56" t="s">
        <v>60</v>
      </c>
      <c r="F48" s="67">
        <v>240</v>
      </c>
    </row>
    <row r="49" spans="1:6" x14ac:dyDescent="0.25">
      <c r="A49" s="56"/>
      <c r="B49" s="79" t="s">
        <v>106</v>
      </c>
      <c r="C49" s="80" t="s">
        <v>106</v>
      </c>
      <c r="D49" s="81" t="s">
        <v>106</v>
      </c>
      <c r="E49" s="56" t="s">
        <v>60</v>
      </c>
      <c r="F49" s="67">
        <v>365.4</v>
      </c>
    </row>
    <row r="50" spans="1:6" x14ac:dyDescent="0.25">
      <c r="A50" s="56"/>
      <c r="B50" s="79" t="s">
        <v>107</v>
      </c>
      <c r="C50" s="80" t="s">
        <v>107</v>
      </c>
      <c r="D50" s="81" t="s">
        <v>107</v>
      </c>
      <c r="E50" s="56" t="s">
        <v>158</v>
      </c>
      <c r="F50" s="67">
        <v>263</v>
      </c>
    </row>
    <row r="51" spans="1:6" x14ac:dyDescent="0.25">
      <c r="A51" s="56"/>
      <c r="B51" s="79" t="s">
        <v>108</v>
      </c>
      <c r="C51" s="80" t="s">
        <v>108</v>
      </c>
      <c r="D51" s="81" t="s">
        <v>108</v>
      </c>
      <c r="E51" s="56" t="s">
        <v>61</v>
      </c>
      <c r="F51" s="67">
        <v>260</v>
      </c>
    </row>
    <row r="52" spans="1:6" x14ac:dyDescent="0.25">
      <c r="A52" s="56"/>
      <c r="B52" s="79" t="s">
        <v>109</v>
      </c>
      <c r="C52" s="80" t="s">
        <v>109</v>
      </c>
      <c r="D52" s="81" t="s">
        <v>109</v>
      </c>
      <c r="E52" s="56" t="s">
        <v>159</v>
      </c>
      <c r="F52" s="67">
        <v>1444</v>
      </c>
    </row>
    <row r="53" spans="1:6" x14ac:dyDescent="0.25">
      <c r="A53" s="56"/>
      <c r="B53" s="79" t="s">
        <v>110</v>
      </c>
      <c r="C53" s="80" t="s">
        <v>110</v>
      </c>
      <c r="D53" s="81" t="s">
        <v>110</v>
      </c>
      <c r="E53" s="56" t="s">
        <v>160</v>
      </c>
      <c r="F53" s="67">
        <v>532</v>
      </c>
    </row>
    <row r="54" spans="1:6" x14ac:dyDescent="0.25">
      <c r="A54" s="56"/>
      <c r="B54" s="79" t="s">
        <v>111</v>
      </c>
      <c r="C54" s="80" t="s">
        <v>111</v>
      </c>
      <c r="D54" s="81" t="s">
        <v>111</v>
      </c>
      <c r="E54" s="56" t="s">
        <v>161</v>
      </c>
      <c r="F54" s="67"/>
    </row>
    <row r="55" spans="1:6" x14ac:dyDescent="0.25">
      <c r="A55" s="56" t="s">
        <v>54</v>
      </c>
      <c r="B55" s="79" t="s">
        <v>112</v>
      </c>
      <c r="C55" s="80" t="s">
        <v>112</v>
      </c>
      <c r="D55" s="81" t="s">
        <v>112</v>
      </c>
      <c r="E55" s="56" t="s">
        <v>162</v>
      </c>
      <c r="F55" s="67">
        <v>3794.3</v>
      </c>
    </row>
    <row r="56" spans="1:6" x14ac:dyDescent="0.25">
      <c r="A56" s="56" t="s">
        <v>88</v>
      </c>
      <c r="B56" s="79" t="s">
        <v>113</v>
      </c>
      <c r="C56" s="80" t="s">
        <v>113</v>
      </c>
      <c r="D56" s="81" t="s">
        <v>113</v>
      </c>
      <c r="E56" s="56" t="s">
        <v>61</v>
      </c>
      <c r="F56" s="67">
        <v>99</v>
      </c>
    </row>
    <row r="57" spans="1:6" x14ac:dyDescent="0.25">
      <c r="A57" s="56"/>
      <c r="B57" s="70" t="s">
        <v>169</v>
      </c>
      <c r="C57" s="71"/>
      <c r="D57" s="72"/>
      <c r="E57" s="56"/>
      <c r="F57" s="67">
        <v>902.5</v>
      </c>
    </row>
    <row r="58" spans="1:6" x14ac:dyDescent="0.25">
      <c r="A58" s="56"/>
      <c r="B58" s="79" t="s">
        <v>114</v>
      </c>
      <c r="C58" s="80" t="s">
        <v>114</v>
      </c>
      <c r="D58" s="81" t="s">
        <v>114</v>
      </c>
      <c r="E58" s="56" t="s">
        <v>61</v>
      </c>
      <c r="F58" s="67">
        <v>265</v>
      </c>
    </row>
    <row r="59" spans="1:6" x14ac:dyDescent="0.25">
      <c r="A59" s="56"/>
      <c r="B59" s="79" t="s">
        <v>115</v>
      </c>
      <c r="C59" s="80" t="s">
        <v>115</v>
      </c>
      <c r="D59" s="81" t="s">
        <v>115</v>
      </c>
      <c r="E59" s="56" t="s">
        <v>61</v>
      </c>
      <c r="F59" s="67">
        <v>197.25</v>
      </c>
    </row>
    <row r="60" spans="1:6" x14ac:dyDescent="0.25">
      <c r="A60" s="56"/>
      <c r="B60" s="79" t="s">
        <v>114</v>
      </c>
      <c r="C60" s="80" t="s">
        <v>114</v>
      </c>
      <c r="D60" s="81" t="s">
        <v>114</v>
      </c>
      <c r="E60" s="56" t="s">
        <v>61</v>
      </c>
      <c r="F60" s="67">
        <v>265</v>
      </c>
    </row>
    <row r="61" spans="1:6" x14ac:dyDescent="0.25">
      <c r="A61" s="56" t="s">
        <v>55</v>
      </c>
      <c r="B61" s="79" t="s">
        <v>116</v>
      </c>
      <c r="C61" s="80" t="s">
        <v>116</v>
      </c>
      <c r="D61" s="81" t="s">
        <v>116</v>
      </c>
      <c r="E61" s="56" t="s">
        <v>163</v>
      </c>
      <c r="F61" s="67"/>
    </row>
    <row r="62" spans="1:6" x14ac:dyDescent="0.25">
      <c r="A62" s="56" t="s">
        <v>88</v>
      </c>
      <c r="B62" s="79" t="s">
        <v>117</v>
      </c>
      <c r="C62" s="80" t="s">
        <v>117</v>
      </c>
      <c r="D62" s="81" t="s">
        <v>117</v>
      </c>
      <c r="E62" s="56" t="s">
        <v>60</v>
      </c>
      <c r="F62" s="67">
        <v>256.60000000000002</v>
      </c>
    </row>
    <row r="63" spans="1:6" x14ac:dyDescent="0.25">
      <c r="A63" s="56"/>
      <c r="B63" s="70" t="s">
        <v>169</v>
      </c>
      <c r="C63" s="71"/>
      <c r="D63" s="72"/>
      <c r="E63" s="56"/>
      <c r="F63" s="67">
        <v>902.5</v>
      </c>
    </row>
    <row r="64" spans="1:6" x14ac:dyDescent="0.25">
      <c r="A64" s="56"/>
      <c r="B64" s="79" t="s">
        <v>170</v>
      </c>
      <c r="C64" s="80" t="s">
        <v>118</v>
      </c>
      <c r="D64" s="81" t="s">
        <v>118</v>
      </c>
      <c r="E64" s="56" t="s">
        <v>61</v>
      </c>
      <c r="F64" s="67">
        <v>84</v>
      </c>
    </row>
    <row r="65" spans="1:6" x14ac:dyDescent="0.25">
      <c r="A65" s="56"/>
      <c r="B65" s="79" t="s">
        <v>119</v>
      </c>
      <c r="C65" s="80" t="s">
        <v>119</v>
      </c>
      <c r="D65" s="81" t="s">
        <v>119</v>
      </c>
      <c r="E65" s="56" t="s">
        <v>66</v>
      </c>
      <c r="F65" s="67">
        <v>50</v>
      </c>
    </row>
    <row r="66" spans="1:6" x14ac:dyDescent="0.25">
      <c r="A66" s="56"/>
      <c r="B66" s="79" t="s">
        <v>120</v>
      </c>
      <c r="C66" s="80" t="s">
        <v>120</v>
      </c>
      <c r="D66" s="81" t="s">
        <v>120</v>
      </c>
      <c r="E66" s="56" t="s">
        <v>61</v>
      </c>
      <c r="F66" s="67">
        <v>62</v>
      </c>
    </row>
    <row r="67" spans="1:6" x14ac:dyDescent="0.25">
      <c r="A67" s="56"/>
      <c r="B67" s="79" t="s">
        <v>121</v>
      </c>
      <c r="C67" s="80" t="s">
        <v>121</v>
      </c>
      <c r="D67" s="81" t="s">
        <v>121</v>
      </c>
      <c r="E67" s="56" t="s">
        <v>61</v>
      </c>
      <c r="F67" s="67">
        <v>7</v>
      </c>
    </row>
    <row r="68" spans="1:6" x14ac:dyDescent="0.25">
      <c r="A68" s="56"/>
      <c r="B68" s="79" t="s">
        <v>122</v>
      </c>
      <c r="C68" s="80" t="s">
        <v>122</v>
      </c>
      <c r="D68" s="81" t="s">
        <v>122</v>
      </c>
      <c r="E68" s="56" t="s">
        <v>60</v>
      </c>
      <c r="F68" s="67">
        <v>20</v>
      </c>
    </row>
    <row r="69" spans="1:6" x14ac:dyDescent="0.25">
      <c r="A69" s="56" t="s">
        <v>56</v>
      </c>
      <c r="B69" s="79" t="s">
        <v>123</v>
      </c>
      <c r="C69" s="80" t="s">
        <v>123</v>
      </c>
      <c r="D69" s="81" t="s">
        <v>123</v>
      </c>
      <c r="E69" s="56" t="s">
        <v>61</v>
      </c>
      <c r="F69" s="67">
        <v>134</v>
      </c>
    </row>
    <row r="70" spans="1:6" x14ac:dyDescent="0.25">
      <c r="A70" s="56" t="s">
        <v>88</v>
      </c>
      <c r="B70" s="79" t="s">
        <v>124</v>
      </c>
      <c r="C70" s="80" t="s">
        <v>124</v>
      </c>
      <c r="D70" s="81" t="s">
        <v>124</v>
      </c>
      <c r="E70" s="56" t="s">
        <v>61</v>
      </c>
      <c r="F70" s="67">
        <v>49</v>
      </c>
    </row>
    <row r="71" spans="1:6" x14ac:dyDescent="0.25">
      <c r="A71" s="56"/>
      <c r="B71" s="79" t="s">
        <v>125</v>
      </c>
      <c r="C71" s="80" t="s">
        <v>125</v>
      </c>
      <c r="D71" s="81" t="s">
        <v>125</v>
      </c>
      <c r="E71" s="56" t="s">
        <v>60</v>
      </c>
      <c r="F71" s="67">
        <v>13.5</v>
      </c>
    </row>
    <row r="72" spans="1:6" x14ac:dyDescent="0.25">
      <c r="A72" s="56"/>
      <c r="B72" s="79" t="s">
        <v>126</v>
      </c>
      <c r="C72" s="80" t="s">
        <v>126</v>
      </c>
      <c r="D72" s="81" t="s">
        <v>126</v>
      </c>
      <c r="E72" s="56"/>
      <c r="F72" s="67"/>
    </row>
    <row r="73" spans="1:6" x14ac:dyDescent="0.25">
      <c r="A73" s="56"/>
      <c r="B73" s="79" t="s">
        <v>127</v>
      </c>
      <c r="C73" s="80" t="s">
        <v>127</v>
      </c>
      <c r="D73" s="81" t="s">
        <v>127</v>
      </c>
      <c r="E73" s="56" t="s">
        <v>164</v>
      </c>
      <c r="F73" s="67">
        <v>55.2</v>
      </c>
    </row>
    <row r="74" spans="1:6" x14ac:dyDescent="0.25">
      <c r="A74" s="56"/>
      <c r="B74" s="79" t="s">
        <v>128</v>
      </c>
      <c r="C74" s="80" t="s">
        <v>128</v>
      </c>
      <c r="D74" s="81" t="s">
        <v>128</v>
      </c>
      <c r="E74" s="56" t="s">
        <v>164</v>
      </c>
      <c r="F74" s="67">
        <v>14.8</v>
      </c>
    </row>
    <row r="75" spans="1:6" x14ac:dyDescent="0.25">
      <c r="A75" s="56"/>
      <c r="B75" s="79" t="s">
        <v>129</v>
      </c>
      <c r="C75" s="80" t="s">
        <v>129</v>
      </c>
      <c r="D75" s="81" t="s">
        <v>129</v>
      </c>
      <c r="E75" s="56" t="s">
        <v>165</v>
      </c>
      <c r="F75" s="67">
        <v>86.6</v>
      </c>
    </row>
    <row r="76" spans="1:6" x14ac:dyDescent="0.25">
      <c r="A76" s="56"/>
      <c r="B76" s="79" t="s">
        <v>130</v>
      </c>
      <c r="C76" s="80" t="s">
        <v>130</v>
      </c>
      <c r="D76" s="81" t="s">
        <v>130</v>
      </c>
      <c r="E76" s="56" t="s">
        <v>60</v>
      </c>
      <c r="F76" s="67">
        <v>307</v>
      </c>
    </row>
    <row r="77" spans="1:6" x14ac:dyDescent="0.25">
      <c r="A77" s="56"/>
      <c r="B77" s="79" t="s">
        <v>131</v>
      </c>
      <c r="C77" s="80" t="s">
        <v>131</v>
      </c>
      <c r="D77" s="81" t="s">
        <v>131</v>
      </c>
      <c r="E77" s="56" t="s">
        <v>62</v>
      </c>
      <c r="F77" s="67">
        <v>102.3</v>
      </c>
    </row>
    <row r="78" spans="1:6" x14ac:dyDescent="0.25">
      <c r="A78" s="56"/>
      <c r="B78" s="79" t="s">
        <v>132</v>
      </c>
      <c r="C78" s="80" t="s">
        <v>132</v>
      </c>
      <c r="D78" s="81" t="s">
        <v>132</v>
      </c>
      <c r="E78" s="56" t="s">
        <v>60</v>
      </c>
      <c r="F78" s="67">
        <v>65</v>
      </c>
    </row>
    <row r="79" spans="1:6" x14ac:dyDescent="0.25">
      <c r="A79" s="56"/>
      <c r="B79" s="79" t="s">
        <v>133</v>
      </c>
      <c r="C79" s="80" t="s">
        <v>133</v>
      </c>
      <c r="D79" s="81" t="s">
        <v>133</v>
      </c>
      <c r="E79" s="56" t="s">
        <v>65</v>
      </c>
      <c r="F79" s="67">
        <v>34.85</v>
      </c>
    </row>
    <row r="80" spans="1:6" x14ac:dyDescent="0.25">
      <c r="A80" s="56"/>
      <c r="B80" s="79" t="s">
        <v>134</v>
      </c>
      <c r="C80" s="80" t="s">
        <v>134</v>
      </c>
      <c r="D80" s="81" t="s">
        <v>134</v>
      </c>
      <c r="E80" s="56" t="s">
        <v>60</v>
      </c>
      <c r="F80" s="67">
        <v>310</v>
      </c>
    </row>
    <row r="81" spans="1:6" x14ac:dyDescent="0.25">
      <c r="A81" s="56"/>
      <c r="B81" s="79" t="s">
        <v>135</v>
      </c>
      <c r="C81" s="80" t="s">
        <v>135</v>
      </c>
      <c r="D81" s="81" t="s">
        <v>135</v>
      </c>
      <c r="E81" s="56" t="s">
        <v>61</v>
      </c>
      <c r="F81" s="67">
        <v>6</v>
      </c>
    </row>
    <row r="82" spans="1:6" x14ac:dyDescent="0.25">
      <c r="A82" s="56"/>
      <c r="B82" s="79" t="s">
        <v>136</v>
      </c>
      <c r="C82" s="80" t="s">
        <v>136</v>
      </c>
      <c r="D82" s="81" t="s">
        <v>136</v>
      </c>
      <c r="E82" s="56" t="s">
        <v>61</v>
      </c>
      <c r="F82" s="67">
        <v>49</v>
      </c>
    </row>
    <row r="83" spans="1:6" x14ac:dyDescent="0.25">
      <c r="A83" s="56"/>
      <c r="B83" s="79" t="s">
        <v>137</v>
      </c>
      <c r="C83" s="80" t="s">
        <v>137</v>
      </c>
      <c r="D83" s="81" t="s">
        <v>137</v>
      </c>
      <c r="E83" s="56" t="s">
        <v>62</v>
      </c>
      <c r="F83" s="67">
        <v>98.4</v>
      </c>
    </row>
    <row r="84" spans="1:6" x14ac:dyDescent="0.25">
      <c r="A84" s="56" t="s">
        <v>57</v>
      </c>
      <c r="B84" s="79" t="s">
        <v>138</v>
      </c>
      <c r="C84" s="80" t="s">
        <v>138</v>
      </c>
      <c r="D84" s="81" t="s">
        <v>138</v>
      </c>
      <c r="E84" s="56" t="s">
        <v>166</v>
      </c>
      <c r="F84" s="67">
        <v>13.2</v>
      </c>
    </row>
    <row r="85" spans="1:6" x14ac:dyDescent="0.25">
      <c r="A85" s="56" t="s">
        <v>88</v>
      </c>
      <c r="B85" s="79" t="s">
        <v>139</v>
      </c>
      <c r="C85" s="80" t="s">
        <v>139</v>
      </c>
      <c r="D85" s="81" t="s">
        <v>139</v>
      </c>
      <c r="E85" s="56" t="s">
        <v>61</v>
      </c>
      <c r="F85" s="67">
        <v>130.19999999999999</v>
      </c>
    </row>
    <row r="86" spans="1:6" x14ac:dyDescent="0.25">
      <c r="A86" s="56"/>
      <c r="B86" s="79" t="s">
        <v>140</v>
      </c>
      <c r="C86" s="80" t="s">
        <v>140</v>
      </c>
      <c r="D86" s="81" t="s">
        <v>140</v>
      </c>
      <c r="E86" s="56" t="s">
        <v>61</v>
      </c>
      <c r="F86" s="67">
        <v>102.5</v>
      </c>
    </row>
    <row r="87" spans="1:6" x14ac:dyDescent="0.25">
      <c r="A87" s="56"/>
      <c r="B87" s="79" t="s">
        <v>141</v>
      </c>
      <c r="C87" s="80" t="s">
        <v>141</v>
      </c>
      <c r="D87" s="81" t="s">
        <v>141</v>
      </c>
      <c r="E87" s="56" t="s">
        <v>73</v>
      </c>
      <c r="F87" s="67">
        <v>177</v>
      </c>
    </row>
    <row r="88" spans="1:6" x14ac:dyDescent="0.25">
      <c r="A88" s="56"/>
      <c r="B88" s="79" t="s">
        <v>142</v>
      </c>
      <c r="C88" s="80" t="s">
        <v>142</v>
      </c>
      <c r="D88" s="81" t="s">
        <v>142</v>
      </c>
      <c r="E88" s="56" t="s">
        <v>59</v>
      </c>
      <c r="F88" s="67">
        <v>66</v>
      </c>
    </row>
    <row r="89" spans="1:6" ht="15" hidden="1" customHeight="1" x14ac:dyDescent="0.25">
      <c r="A89" s="56"/>
      <c r="B89" s="79" t="s">
        <v>143</v>
      </c>
      <c r="C89" s="80" t="s">
        <v>143</v>
      </c>
      <c r="D89" s="81" t="s">
        <v>143</v>
      </c>
      <c r="E89" s="56" t="s">
        <v>167</v>
      </c>
      <c r="F89" s="67">
        <v>88.5</v>
      </c>
    </row>
    <row r="90" spans="1:6" x14ac:dyDescent="0.25">
      <c r="A90" s="56"/>
      <c r="B90" s="79" t="s">
        <v>144</v>
      </c>
      <c r="C90" s="80" t="s">
        <v>144</v>
      </c>
      <c r="D90" s="81" t="s">
        <v>144</v>
      </c>
      <c r="E90" s="56" t="s">
        <v>61</v>
      </c>
      <c r="F90" s="67">
        <v>219</v>
      </c>
    </row>
    <row r="91" spans="1:6" x14ac:dyDescent="0.25">
      <c r="A91" s="56"/>
      <c r="B91" s="79" t="s">
        <v>145</v>
      </c>
      <c r="C91" s="80" t="s">
        <v>145</v>
      </c>
      <c r="D91" s="81" t="s">
        <v>145</v>
      </c>
      <c r="E91" s="56" t="s">
        <v>61</v>
      </c>
      <c r="F91" s="67">
        <v>7.07</v>
      </c>
    </row>
    <row r="92" spans="1:6" x14ac:dyDescent="0.25">
      <c r="A92" s="56"/>
      <c r="B92" s="79" t="s">
        <v>146</v>
      </c>
      <c r="C92" s="80" t="s">
        <v>146</v>
      </c>
      <c r="D92" s="81" t="s">
        <v>146</v>
      </c>
      <c r="E92" s="56" t="s">
        <v>168</v>
      </c>
      <c r="F92" s="67">
        <v>618</v>
      </c>
    </row>
    <row r="93" spans="1:6" x14ac:dyDescent="0.25">
      <c r="A93" s="56" t="s">
        <v>89</v>
      </c>
      <c r="B93" s="79" t="s">
        <v>147</v>
      </c>
      <c r="C93" s="80" t="s">
        <v>147</v>
      </c>
      <c r="D93" s="81" t="s">
        <v>147</v>
      </c>
      <c r="E93" s="56" t="s">
        <v>60</v>
      </c>
      <c r="F93" s="67"/>
    </row>
    <row r="94" spans="1:6" x14ac:dyDescent="0.25">
      <c r="A94" s="56" t="s">
        <v>58</v>
      </c>
      <c r="B94" s="79" t="s">
        <v>148</v>
      </c>
      <c r="C94" s="80" t="s">
        <v>148</v>
      </c>
      <c r="D94" s="81" t="s">
        <v>148</v>
      </c>
      <c r="E94" s="56"/>
      <c r="F94" s="67"/>
    </row>
    <row r="95" spans="1:6" x14ac:dyDescent="0.25">
      <c r="A95" s="56" t="s">
        <v>88</v>
      </c>
      <c r="B95" s="79" t="s">
        <v>149</v>
      </c>
      <c r="C95" s="80" t="s">
        <v>149</v>
      </c>
      <c r="D95" s="81" t="s">
        <v>149</v>
      </c>
      <c r="E95" s="56" t="s">
        <v>161</v>
      </c>
      <c r="F95" s="67">
        <v>195</v>
      </c>
    </row>
    <row r="96" spans="1:6" x14ac:dyDescent="0.25">
      <c r="A96" s="56"/>
      <c r="B96" s="79" t="s">
        <v>150</v>
      </c>
      <c r="C96" s="80" t="s">
        <v>150</v>
      </c>
      <c r="D96" s="81" t="s">
        <v>150</v>
      </c>
      <c r="E96" s="56" t="s">
        <v>63</v>
      </c>
      <c r="F96" s="67"/>
    </row>
    <row r="97" spans="1:8" x14ac:dyDescent="0.25">
      <c r="A97" s="56"/>
      <c r="B97" s="79" t="s">
        <v>151</v>
      </c>
      <c r="C97" s="80" t="s">
        <v>151</v>
      </c>
      <c r="D97" s="81" t="s">
        <v>151</v>
      </c>
      <c r="E97" s="56" t="s">
        <v>60</v>
      </c>
      <c r="F97" s="67">
        <v>167.5</v>
      </c>
    </row>
    <row r="98" spans="1:8" x14ac:dyDescent="0.25">
      <c r="A98" s="56"/>
      <c r="B98" s="79" t="s">
        <v>152</v>
      </c>
      <c r="C98" s="80" t="s">
        <v>152</v>
      </c>
      <c r="D98" s="81" t="s">
        <v>152</v>
      </c>
      <c r="E98" s="56" t="s">
        <v>60</v>
      </c>
      <c r="F98" s="67">
        <v>54</v>
      </c>
    </row>
    <row r="99" spans="1:8" x14ac:dyDescent="0.25">
      <c r="A99" s="56"/>
      <c r="B99" s="79" t="s">
        <v>153</v>
      </c>
      <c r="C99" s="80" t="s">
        <v>153</v>
      </c>
      <c r="D99" s="81" t="s">
        <v>153</v>
      </c>
      <c r="E99" s="56" t="s">
        <v>61</v>
      </c>
      <c r="F99" s="67">
        <v>295</v>
      </c>
    </row>
    <row r="100" spans="1:8" x14ac:dyDescent="0.25">
      <c r="A100" s="56"/>
      <c r="B100" s="79" t="s">
        <v>171</v>
      </c>
      <c r="C100" s="80"/>
      <c r="D100" s="81"/>
      <c r="E100" s="56">
        <v>3.2</v>
      </c>
      <c r="F100" s="67">
        <v>870.26</v>
      </c>
    </row>
    <row r="101" spans="1:8" x14ac:dyDescent="0.25">
      <c r="A101" s="56"/>
      <c r="B101" s="91" t="s">
        <v>67</v>
      </c>
      <c r="C101" s="92"/>
      <c r="D101" s="93"/>
      <c r="E101" s="68"/>
      <c r="F101" s="69">
        <f>SUM(F33:F100)</f>
        <v>17042.13</v>
      </c>
    </row>
    <row r="102" spans="1:8" x14ac:dyDescent="0.25">
      <c r="A102" s="89" t="s">
        <v>75</v>
      </c>
      <c r="B102" s="90"/>
      <c r="C102" s="90"/>
      <c r="D102" s="90"/>
      <c r="E102" s="90"/>
      <c r="F102" s="90"/>
    </row>
    <row r="103" spans="1:8" x14ac:dyDescent="0.25">
      <c r="A103" s="18"/>
      <c r="B103" s="9" t="s">
        <v>35</v>
      </c>
      <c r="C103" s="5" t="s">
        <v>37</v>
      </c>
      <c r="D103" s="18" t="s">
        <v>39</v>
      </c>
      <c r="E103" s="5"/>
      <c r="F103" s="4" t="s">
        <v>43</v>
      </c>
    </row>
    <row r="104" spans="1:8" x14ac:dyDescent="0.25">
      <c r="A104" s="19" t="s">
        <v>34</v>
      </c>
      <c r="B104" s="13" t="s">
        <v>36</v>
      </c>
      <c r="C104" s="23" t="s">
        <v>38</v>
      </c>
      <c r="D104" s="19" t="s">
        <v>40</v>
      </c>
      <c r="E104" s="23"/>
      <c r="F104" s="4"/>
    </row>
    <row r="105" spans="1:8" x14ac:dyDescent="0.25">
      <c r="A105" s="36">
        <v>0.78</v>
      </c>
      <c r="B105" s="66">
        <f>A105*2811.7*12/1000</f>
        <v>26.317511999999994</v>
      </c>
      <c r="C105" s="36">
        <v>17</v>
      </c>
      <c r="D105" s="36"/>
      <c r="E105" s="36">
        <v>9.3000000000000007</v>
      </c>
      <c r="F105" s="4"/>
    </row>
    <row r="106" spans="1:8" x14ac:dyDescent="0.25">
      <c r="A106" s="4" t="s">
        <v>76</v>
      </c>
      <c r="G106" s="59"/>
      <c r="H106" s="58"/>
    </row>
    <row r="107" spans="1:8" x14ac:dyDescent="0.25">
      <c r="A107" s="4" t="s">
        <v>77</v>
      </c>
      <c r="B107" s="4"/>
      <c r="D107" s="4"/>
      <c r="G107" s="61"/>
      <c r="H107" s="58"/>
    </row>
    <row r="108" spans="1:8" x14ac:dyDescent="0.25">
      <c r="A108" s="4" t="s">
        <v>78</v>
      </c>
      <c r="B108" s="4"/>
      <c r="D108" s="4"/>
      <c r="G108" s="63"/>
      <c r="H108" s="58"/>
    </row>
    <row r="109" spans="1:8" x14ac:dyDescent="0.25">
      <c r="A109" s="4" t="s">
        <v>79</v>
      </c>
      <c r="B109" s="4"/>
      <c r="D109" s="4"/>
      <c r="G109" s="58"/>
      <c r="H109" s="58"/>
    </row>
    <row r="110" spans="1:8" x14ac:dyDescent="0.25">
      <c r="A110" s="4" t="s">
        <v>80</v>
      </c>
      <c r="B110" s="4"/>
      <c r="D110" s="4"/>
      <c r="G110" s="58"/>
      <c r="H110" s="58"/>
    </row>
    <row r="111" spans="1:8" x14ac:dyDescent="0.25">
      <c r="A111" s="4" t="s">
        <v>81</v>
      </c>
      <c r="B111" s="4"/>
      <c r="D111" s="4"/>
      <c r="G111" s="63"/>
      <c r="H111" s="58"/>
    </row>
    <row r="112" spans="1:8" x14ac:dyDescent="0.25">
      <c r="A112" s="78" t="s">
        <v>172</v>
      </c>
      <c r="B112" s="78" t="s">
        <v>172</v>
      </c>
      <c r="C112" s="73">
        <f>[1]Лен.ш.67!F12</f>
        <v>163863.44541022315</v>
      </c>
      <c r="D112" s="4"/>
      <c r="G112" s="58"/>
      <c r="H112" s="58"/>
    </row>
    <row r="113" spans="1:8" x14ac:dyDescent="0.25">
      <c r="A113" s="78" t="s">
        <v>173</v>
      </c>
      <c r="B113" s="78" t="s">
        <v>173</v>
      </c>
      <c r="C113" s="73">
        <f>[1]Лен.ш.67!F13</f>
        <v>54593.48727908991</v>
      </c>
      <c r="D113" s="4"/>
      <c r="G113" s="61"/>
      <c r="H113" s="58"/>
    </row>
    <row r="114" spans="1:8" x14ac:dyDescent="0.25">
      <c r="A114" s="76" t="s">
        <v>174</v>
      </c>
      <c r="B114" s="76" t="s">
        <v>174</v>
      </c>
      <c r="C114" s="62">
        <f>[1]Лен.ш.67!F14</f>
        <v>5840.4860729675711</v>
      </c>
      <c r="D114" s="45"/>
      <c r="E114" s="45"/>
      <c r="F114" s="58"/>
      <c r="G114" s="61"/>
      <c r="H114" s="61"/>
    </row>
    <row r="115" spans="1:8" x14ac:dyDescent="0.25">
      <c r="A115" s="76" t="s">
        <v>175</v>
      </c>
      <c r="B115" s="76" t="s">
        <v>175</v>
      </c>
      <c r="C115" s="62">
        <v>34036</v>
      </c>
      <c r="D115" s="45"/>
      <c r="E115" s="45"/>
      <c r="F115" s="58"/>
      <c r="G115" s="58"/>
      <c r="H115" s="58"/>
    </row>
    <row r="116" spans="1:8" x14ac:dyDescent="0.25">
      <c r="A116" s="76" t="s">
        <v>176</v>
      </c>
      <c r="B116" s="76" t="s">
        <v>176</v>
      </c>
      <c r="C116" s="62">
        <v>61612.47</v>
      </c>
      <c r="D116" s="45"/>
      <c r="E116" s="45"/>
      <c r="F116" s="58"/>
      <c r="G116" s="58"/>
      <c r="H116" s="58"/>
    </row>
    <row r="117" spans="1:8" x14ac:dyDescent="0.25">
      <c r="A117" s="75" t="s">
        <v>181</v>
      </c>
      <c r="B117" s="75"/>
      <c r="C117" s="62">
        <v>17042</v>
      </c>
      <c r="D117" s="75"/>
      <c r="E117" s="75"/>
      <c r="F117" s="58"/>
      <c r="G117" s="58"/>
      <c r="H117" s="58"/>
    </row>
    <row r="118" spans="1:8" x14ac:dyDescent="0.25">
      <c r="A118" s="76" t="s">
        <v>177</v>
      </c>
      <c r="B118" s="76" t="s">
        <v>177</v>
      </c>
      <c r="C118" s="62">
        <f>[1]Лен.ш.67!F18</f>
        <v>34517.637721617903</v>
      </c>
      <c r="D118" s="45"/>
      <c r="E118" s="62"/>
      <c r="F118" s="58"/>
      <c r="G118" s="63"/>
      <c r="H118" s="58"/>
    </row>
    <row r="119" spans="1:8" x14ac:dyDescent="0.25">
      <c r="A119" s="76" t="s">
        <v>178</v>
      </c>
      <c r="B119" s="76" t="s">
        <v>178</v>
      </c>
      <c r="C119" s="62">
        <f>[1]Лен.ш.67!F19</f>
        <v>134345.17250947061</v>
      </c>
      <c r="D119" s="45"/>
      <c r="E119" s="45"/>
      <c r="F119" s="58"/>
      <c r="G119" s="58"/>
      <c r="H119" s="58"/>
    </row>
    <row r="120" spans="1:8" x14ac:dyDescent="0.25">
      <c r="A120" s="76" t="s">
        <v>179</v>
      </c>
      <c r="B120" s="76" t="s">
        <v>179</v>
      </c>
      <c r="C120" s="62">
        <f>[1]Лен.ш.67!F20</f>
        <v>407.06971160652097</v>
      </c>
      <c r="D120" s="45"/>
      <c r="E120" s="62"/>
      <c r="F120" s="58"/>
      <c r="G120" s="64"/>
      <c r="H120" s="58"/>
    </row>
    <row r="121" spans="1:8" x14ac:dyDescent="0.25">
      <c r="A121" s="77" t="s">
        <v>180</v>
      </c>
      <c r="B121" s="77" t="s">
        <v>67</v>
      </c>
      <c r="C121" s="74">
        <f>SUM(C112:C120)</f>
        <v>506257.76870497572</v>
      </c>
      <c r="D121" s="60"/>
      <c r="E121" s="45"/>
      <c r="F121" s="58"/>
      <c r="G121" s="58"/>
      <c r="H121" s="58"/>
    </row>
    <row r="122" spans="1:8" x14ac:dyDescent="0.25">
      <c r="A122" s="77"/>
      <c r="B122" s="77"/>
      <c r="C122" s="60"/>
      <c r="D122" s="60"/>
      <c r="E122" s="62"/>
      <c r="F122" s="58"/>
      <c r="G122" s="61"/>
      <c r="H122" s="58"/>
    </row>
    <row r="123" spans="1:8" x14ac:dyDescent="0.25">
      <c r="A123" s="60"/>
      <c r="B123" s="45"/>
      <c r="C123" s="45"/>
      <c r="D123" s="45"/>
      <c r="E123" s="62"/>
      <c r="F123" s="58"/>
      <c r="G123" s="64"/>
      <c r="H123" s="58"/>
    </row>
    <row r="124" spans="1:8" x14ac:dyDescent="0.25">
      <c r="A124" s="60"/>
      <c r="B124" s="45"/>
      <c r="C124" s="45"/>
      <c r="D124" s="45"/>
      <c r="E124" s="45"/>
      <c r="F124" s="58"/>
      <c r="G124" s="58"/>
      <c r="H124" s="58"/>
    </row>
    <row r="125" spans="1:8" x14ac:dyDescent="0.25">
      <c r="A125" s="60"/>
      <c r="B125" s="60"/>
      <c r="C125" s="60"/>
      <c r="D125" s="45"/>
      <c r="E125" s="62"/>
      <c r="F125" s="58"/>
      <c r="G125" s="64"/>
      <c r="H125" s="58"/>
    </row>
    <row r="126" spans="1:8" x14ac:dyDescent="0.25">
      <c r="A126" s="60"/>
      <c r="B126" s="60"/>
      <c r="C126" s="60"/>
      <c r="D126" s="45"/>
      <c r="E126" s="45"/>
      <c r="F126" s="58"/>
      <c r="G126" s="58"/>
      <c r="H126" s="58"/>
    </row>
    <row r="127" spans="1:8" x14ac:dyDescent="0.25">
      <c r="A127" s="60"/>
      <c r="B127" s="60"/>
      <c r="C127" s="60"/>
      <c r="D127" s="45"/>
      <c r="E127" s="45"/>
      <c r="F127" s="58"/>
      <c r="G127" s="58"/>
      <c r="H127" s="58"/>
    </row>
    <row r="128" spans="1:8" x14ac:dyDescent="0.25">
      <c r="A128" s="60"/>
      <c r="B128" s="60"/>
      <c r="C128" s="60"/>
      <c r="D128" s="45"/>
      <c r="E128" s="45"/>
      <c r="F128" s="58"/>
      <c r="G128" s="58"/>
      <c r="H128" s="58"/>
    </row>
    <row r="129" spans="1:8" x14ac:dyDescent="0.25">
      <c r="A129" s="60"/>
      <c r="B129" s="60"/>
      <c r="C129" s="60"/>
      <c r="D129" s="45"/>
      <c r="E129" s="62"/>
      <c r="F129" s="58"/>
      <c r="G129" s="64"/>
      <c r="H129" s="58"/>
    </row>
    <row r="130" spans="1:8" x14ac:dyDescent="0.25">
      <c r="A130" s="60"/>
      <c r="B130" s="60"/>
      <c r="C130" s="60"/>
      <c r="D130" s="60"/>
      <c r="E130" s="60"/>
      <c r="F130" s="61"/>
      <c r="G130" s="61"/>
      <c r="H130" s="58"/>
    </row>
    <row r="131" spans="1:8" x14ac:dyDescent="0.25">
      <c r="A131" s="60"/>
      <c r="B131" s="60"/>
      <c r="C131" s="60"/>
      <c r="D131" s="60"/>
      <c r="E131" s="60"/>
      <c r="F131" s="61"/>
      <c r="G131" s="61"/>
      <c r="H131" s="58"/>
    </row>
    <row r="132" spans="1:8" x14ac:dyDescent="0.25">
      <c r="A132" s="45"/>
      <c r="B132" s="45"/>
      <c r="C132" s="45"/>
      <c r="D132" s="45"/>
      <c r="E132" s="45"/>
      <c r="F132" s="58"/>
      <c r="G132" s="58"/>
      <c r="H132" s="58"/>
    </row>
    <row r="133" spans="1:8" x14ac:dyDescent="0.25">
      <c r="A133" s="45"/>
      <c r="B133" s="45"/>
      <c r="C133" s="45"/>
      <c r="D133" s="45"/>
      <c r="E133" s="45"/>
      <c r="F133" s="58"/>
      <c r="G133" s="58"/>
      <c r="H133" s="58"/>
    </row>
    <row r="134" spans="1:8" x14ac:dyDescent="0.25">
      <c r="A134" s="45"/>
      <c r="B134" s="45"/>
      <c r="C134" s="45"/>
      <c r="D134" s="45"/>
      <c r="E134" s="45"/>
      <c r="F134" s="58"/>
      <c r="G134" s="58"/>
      <c r="H134" s="58"/>
    </row>
    <row r="135" spans="1:8" x14ac:dyDescent="0.25">
      <c r="A135" s="60"/>
      <c r="B135" s="45"/>
      <c r="C135" s="45"/>
      <c r="D135" s="45"/>
      <c r="E135" s="45"/>
      <c r="F135" s="58"/>
      <c r="G135" s="64"/>
      <c r="H135" s="58"/>
    </row>
    <row r="136" spans="1:8" x14ac:dyDescent="0.25">
      <c r="A136" s="45"/>
      <c r="B136" s="45"/>
      <c r="C136" s="45"/>
      <c r="D136" s="45"/>
      <c r="E136" s="45"/>
      <c r="F136" s="58"/>
      <c r="G136" s="58"/>
      <c r="H136" s="58"/>
    </row>
    <row r="137" spans="1:8" x14ac:dyDescent="0.25">
      <c r="A137" s="58"/>
      <c r="B137" s="58"/>
      <c r="C137" s="58"/>
      <c r="D137" s="58"/>
      <c r="E137" s="58"/>
      <c r="F137" s="58"/>
      <c r="G137" s="58"/>
      <c r="H137" s="58"/>
    </row>
    <row r="138" spans="1:8" x14ac:dyDescent="0.25">
      <c r="A138" s="4"/>
      <c r="B138" s="4"/>
      <c r="D138" s="4"/>
    </row>
    <row r="139" spans="1:8" x14ac:dyDescent="0.25">
      <c r="A139" s="4"/>
      <c r="B139" s="4"/>
      <c r="D139" s="4"/>
    </row>
  </sheetData>
  <mergeCells count="82">
    <mergeCell ref="B92:D92"/>
    <mergeCell ref="B93:D93"/>
    <mergeCell ref="B94:D94"/>
    <mergeCell ref="B95:D95"/>
    <mergeCell ref="A102:F102"/>
    <mergeCell ref="B101:D101"/>
    <mergeCell ref="B96:D96"/>
    <mergeCell ref="B97:D97"/>
    <mergeCell ref="B98:D98"/>
    <mergeCell ref="B99:D99"/>
    <mergeCell ref="B100:D100"/>
    <mergeCell ref="B84:D84"/>
    <mergeCell ref="B90:D90"/>
    <mergeCell ref="B91:D91"/>
    <mergeCell ref="B89:D89"/>
    <mergeCell ref="B85:D85"/>
    <mergeCell ref="B86:D86"/>
    <mergeCell ref="B87:D87"/>
    <mergeCell ref="B88:D88"/>
    <mergeCell ref="B56:D56"/>
    <mergeCell ref="B58:D58"/>
    <mergeCell ref="B59:D59"/>
    <mergeCell ref="B60:D60"/>
    <mergeCell ref="B61:D61"/>
    <mergeCell ref="B79:D79"/>
    <mergeCell ref="B80:D80"/>
    <mergeCell ref="B71:D71"/>
    <mergeCell ref="B72:D72"/>
    <mergeCell ref="B70:D70"/>
    <mergeCell ref="A7:G7"/>
    <mergeCell ref="B65:D65"/>
    <mergeCell ref="B33:D33"/>
    <mergeCell ref="B34:D34"/>
    <mergeCell ref="B35:D35"/>
    <mergeCell ref="B36:D36"/>
    <mergeCell ref="B38:D38"/>
    <mergeCell ref="B39:D39"/>
    <mergeCell ref="B62:D62"/>
    <mergeCell ref="B64:D64"/>
    <mergeCell ref="B37:D37"/>
    <mergeCell ref="B46:D46"/>
    <mergeCell ref="B47:D47"/>
    <mergeCell ref="F30:G30"/>
    <mergeCell ref="B40:D40"/>
    <mergeCell ref="B41:D41"/>
    <mergeCell ref="A23:G23"/>
    <mergeCell ref="A24:G24"/>
    <mergeCell ref="A112:B112"/>
    <mergeCell ref="B54:D54"/>
    <mergeCell ref="B55:D55"/>
    <mergeCell ref="B82:D82"/>
    <mergeCell ref="B83:D83"/>
    <mergeCell ref="B73:D73"/>
    <mergeCell ref="B74:D74"/>
    <mergeCell ref="B75:D75"/>
    <mergeCell ref="B42:D42"/>
    <mergeCell ref="B43:D43"/>
    <mergeCell ref="B44:D44"/>
    <mergeCell ref="B45:D45"/>
    <mergeCell ref="B50:D50"/>
    <mergeCell ref="B51:D51"/>
    <mergeCell ref="A113:B113"/>
    <mergeCell ref="A114:B114"/>
    <mergeCell ref="A115:B115"/>
    <mergeCell ref="A116:B116"/>
    <mergeCell ref="B48:D48"/>
    <mergeCell ref="B49:D49"/>
    <mergeCell ref="B52:D52"/>
    <mergeCell ref="B53:D53"/>
    <mergeCell ref="B81:D81"/>
    <mergeCell ref="B66:D66"/>
    <mergeCell ref="B67:D67"/>
    <mergeCell ref="B68:D68"/>
    <mergeCell ref="B69:D69"/>
    <mergeCell ref="B76:D76"/>
    <mergeCell ref="B77:D77"/>
    <mergeCell ref="B78:D78"/>
    <mergeCell ref="A118:B118"/>
    <mergeCell ref="A119:B119"/>
    <mergeCell ref="A120:B120"/>
    <mergeCell ref="A121:B121"/>
    <mergeCell ref="A122:B12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2015-03-17T09:11:14Z</cp:lastPrinted>
  <dcterms:created xsi:type="dcterms:W3CDTF">2013-08-23T04:43:20Z</dcterms:created>
  <dcterms:modified xsi:type="dcterms:W3CDTF">2015-03-17T09:13:09Z</dcterms:modified>
</cp:coreProperties>
</file>