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72" i="1" l="1"/>
  <c r="C73" i="1"/>
  <c r="C74" i="1"/>
  <c r="C76" i="1"/>
  <c r="C77" i="1"/>
  <c r="C79" i="1"/>
  <c r="F62" i="1"/>
  <c r="F51" i="1"/>
  <c r="B65" i="1"/>
  <c r="C80" i="1" l="1"/>
  <c r="E28" i="1"/>
  <c r="G19" i="1" l="1"/>
  <c r="G20" i="1"/>
</calcChain>
</file>

<file path=xl/sharedStrings.xml><?xml version="1.0" encoding="utf-8"?>
<sst xmlns="http://schemas.openxmlformats.org/spreadsheetml/2006/main" count="203" uniqueCount="127">
  <si>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</si>
  <si>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</si>
  <si>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</si>
  <si>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</si>
  <si>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</si>
  <si>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</si>
  <si>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</si>
  <si>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</si>
  <si>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</si>
  <si>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</si>
  <si>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</si>
  <si>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</si>
  <si>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</si>
  <si>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</si>
  <si>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</si>
  <si>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</si>
  <si>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</si>
  <si>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</si>
  <si>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</si>
  <si>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</si>
  <si>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</si>
  <si>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</si>
  <si>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</si>
  <si>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</si>
  <si>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</si>
  <si>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</si>
  <si>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</si>
  <si>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</si>
  <si>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</si>
  <si>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</si>
  <si>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</si>
  <si>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</si>
  <si>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</si>
  <si>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</si>
  <si>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</si>
  <si>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</si>
  <si>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</si>
  <si>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</si>
  <si>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</si>
  <si>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</si>
  <si>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</si>
  <si>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</si>
  <si>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</si>
  <si>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</si>
  <si>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1 шт</t>
  </si>
  <si>
    <t>2 шт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</si>
  <si>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</si>
  <si>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</si>
  <si>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</si>
  <si>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</si>
  <si>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</si>
  <si>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</si>
  <si>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</si>
  <si>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многоквартирного дома №30 по ул.Вокзальная</t>
  </si>
  <si>
    <t>1. Количество квартир - 31</t>
  </si>
  <si>
    <t>2. Общая площадь дома - 1225,8кв.м.</t>
  </si>
  <si>
    <t>Задолженность в % к начислениям составила -0</t>
  </si>
  <si>
    <t>4 шт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</si>
  <si>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</si>
  <si>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</si>
  <si>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</si>
  <si>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</si>
  <si>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</si>
  <si>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</si>
  <si>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"17"февраля 2015г</t>
  </si>
  <si>
    <t>с 01.01.2014г по 31.12.14г.</t>
  </si>
  <si>
    <t>в том числе задолженность более 3-х месяцев на 1.01.15г -  0</t>
  </si>
  <si>
    <t>1.12.2010-31.12.2014</t>
  </si>
  <si>
    <t>Февраль</t>
  </si>
  <si>
    <t>2014 г.</t>
  </si>
  <si>
    <t xml:space="preserve">Май </t>
  </si>
  <si>
    <t>Июнь</t>
  </si>
  <si>
    <t>Июль</t>
  </si>
  <si>
    <t>Сентябрь</t>
  </si>
  <si>
    <t>Октябрь</t>
  </si>
  <si>
    <t>Декабрь</t>
  </si>
  <si>
    <t>Замена предохранителя</t>
  </si>
  <si>
    <t>Привоз песка в песочницу</t>
  </si>
  <si>
    <t>Ремонт люка выхода на крышу, установка замка</t>
  </si>
  <si>
    <t>Подготовка территории для установки детской площадки</t>
  </si>
  <si>
    <t>Ремонт козырьков</t>
  </si>
  <si>
    <t>Изготовление и ремонт лавочек</t>
  </si>
  <si>
    <t>Установка  детской площадки</t>
  </si>
  <si>
    <t>Покраска детской площадки (паутинка)</t>
  </si>
  <si>
    <t>Установка детской площадки</t>
  </si>
  <si>
    <t>Штукатурка подъездных козырьков</t>
  </si>
  <si>
    <t>Замена автоматов 16 А (кв 4)</t>
  </si>
  <si>
    <t>Замена автомата 25А</t>
  </si>
  <si>
    <t>Установка динреек</t>
  </si>
  <si>
    <t xml:space="preserve">Ликвидация воздушных пробок в системе отопления </t>
  </si>
  <si>
    <t>0,5 м3</t>
  </si>
  <si>
    <t>1 ч/ч</t>
  </si>
  <si>
    <t>5 ч/ч</t>
  </si>
  <si>
    <t>10 ч/ч</t>
  </si>
  <si>
    <t>4 м2</t>
  </si>
  <si>
    <t>3 шт</t>
  </si>
  <si>
    <t>6 м2</t>
  </si>
  <si>
    <t>40 стояков</t>
  </si>
  <si>
    <t>20 стояков</t>
  </si>
  <si>
    <t>Скашивание травы на придомовой территории</t>
  </si>
  <si>
    <t>Посыпка придомовой территории ПСС</t>
  </si>
  <si>
    <t>1,2тн</t>
  </si>
  <si>
    <t>Итого:</t>
  </si>
  <si>
    <t>Август</t>
  </si>
  <si>
    <t xml:space="preserve">Капитальный ремонт </t>
  </si>
  <si>
    <t>Косметический ремонт подъездов:</t>
  </si>
  <si>
    <t>валик малярный</t>
  </si>
  <si>
    <t>кисть</t>
  </si>
  <si>
    <t xml:space="preserve">сетка шлифовальная </t>
  </si>
  <si>
    <t>уайт-спирит</t>
  </si>
  <si>
    <t xml:space="preserve">шпатлевка фасадная </t>
  </si>
  <si>
    <t xml:space="preserve">штукатурка гипсовая </t>
  </si>
  <si>
    <t>эмаль ПФ-115</t>
  </si>
  <si>
    <t>1 л</t>
  </si>
  <si>
    <t>24 кг</t>
  </si>
  <si>
    <t>10 кг</t>
  </si>
  <si>
    <t>48,6 кг</t>
  </si>
  <si>
    <t>Итого</t>
  </si>
  <si>
    <t>З/пл основ.раб.</t>
  </si>
  <si>
    <t>Страх.взнос</t>
  </si>
  <si>
    <t>Диспетч.обсл.</t>
  </si>
  <si>
    <t>Договора подряда</t>
  </si>
  <si>
    <t>ГСМ, транспорт</t>
  </si>
  <si>
    <t>общехоз.расходы</t>
  </si>
  <si>
    <t>хоз.инвент.,инструм.</t>
  </si>
  <si>
    <t>Итого затрат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</si>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</sst>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2" xfId="0" applyFont="1" applyBorder="1"/>
    <xf numFmtId="0" fontId="5" fillId="0" borderId="1" xfId="0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2">
          <cell r="F12">
            <v>62318.134581736027</v>
          </cell>
        </row>
        <row r="13">
          <cell r="F13">
            <v>20762.191830078311</v>
          </cell>
        </row>
        <row r="14">
          <cell r="F14">
            <v>2221.1677302815988</v>
          </cell>
        </row>
        <row r="17">
          <cell r="F17">
            <v>13127.24010894739</v>
          </cell>
        </row>
        <row r="18">
          <cell r="F18">
            <v>51092.179344163902</v>
          </cell>
        </row>
        <row r="19">
          <cell r="F19">
            <v>154.810763367856</v>
          </cell>
        </row>
      </sheetData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H1" sqref="H1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3.28515625" customWidth="1"/>
    <col min="5" max="5" width="9.140625" customWidth="1"/>
    <col min="8" max="8" width="7.42578125" customWidth="1"/>
  </cols>
  <sheetData>
    <row r="1" spans="1:10" x14ac:dyDescent="0.25">
      <c r="D1" s="25"/>
      <c r="E1" s="25" t="s">
        <v>0</v>
      </c>
      <c r="F1" s="26"/>
      <c r="G1" s="23"/>
      <c r="H1" s="3"/>
      <c r="I1" s="3"/>
      <c r="J1" s="23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41</v>
      </c>
      <c r="E3" s="3"/>
      <c r="F3" s="3" t="s">
        <v>2</v>
      </c>
      <c r="G3" s="3"/>
      <c r="H3" s="3"/>
      <c r="I3" s="3"/>
      <c r="J3" s="23"/>
    </row>
    <row r="4" spans="1:10" x14ac:dyDescent="0.25">
      <c r="E4" s="3"/>
      <c r="F4" s="3" t="s">
        <v>64</v>
      </c>
      <c r="G4" s="3"/>
      <c r="H4" s="3"/>
      <c r="I4" s="3"/>
      <c r="J4" s="23"/>
    </row>
    <row r="5" spans="1:10" x14ac:dyDescent="0.25">
      <c r="A5" s="2"/>
      <c r="B5" s="3"/>
      <c r="C5" s="33"/>
      <c r="D5" s="34" t="s">
        <v>3</v>
      </c>
      <c r="E5" s="34"/>
      <c r="F5" s="3"/>
      <c r="G5" s="3"/>
    </row>
    <row r="6" spans="1:10" x14ac:dyDescent="0.25">
      <c r="A6" s="24"/>
      <c r="B6" s="24" t="s">
        <v>42</v>
      </c>
      <c r="C6" s="16"/>
      <c r="D6" s="24"/>
      <c r="E6" s="3"/>
      <c r="F6" s="3"/>
      <c r="G6" s="3"/>
      <c r="H6" s="1"/>
      <c r="I6" s="1"/>
      <c r="J6" s="1"/>
    </row>
    <row r="7" spans="1:10" x14ac:dyDescent="0.25">
      <c r="A7" s="92" t="s">
        <v>53</v>
      </c>
      <c r="B7" s="92"/>
      <c r="C7" s="92"/>
      <c r="D7" s="92"/>
      <c r="E7" s="92"/>
      <c r="F7" s="92"/>
      <c r="G7" s="92"/>
      <c r="H7" s="1"/>
      <c r="I7" s="1"/>
      <c r="J7" s="1"/>
    </row>
    <row r="8" spans="1:10" x14ac:dyDescent="0.25">
      <c r="A8" s="2"/>
      <c r="B8" s="24"/>
      <c r="C8" s="16" t="s">
        <v>65</v>
      </c>
      <c r="D8" s="24"/>
      <c r="E8" s="24"/>
      <c r="F8" s="2"/>
      <c r="G8" s="2"/>
    </row>
    <row r="9" spans="1:10" x14ac:dyDescent="0.25">
      <c r="A9" s="27" t="s">
        <v>4</v>
      </c>
      <c r="B9" s="27"/>
      <c r="C9" s="28"/>
      <c r="D9" s="27"/>
      <c r="E9" s="2"/>
      <c r="F9" s="2"/>
      <c r="G9" s="2"/>
    </row>
    <row r="10" spans="1:10" x14ac:dyDescent="0.25">
      <c r="A10" s="2" t="s">
        <v>54</v>
      </c>
      <c r="D10" s="2" t="s">
        <v>43</v>
      </c>
      <c r="E10" s="2"/>
      <c r="F10" s="2"/>
      <c r="G10" s="2"/>
    </row>
    <row r="11" spans="1:10" x14ac:dyDescent="0.25">
      <c r="A11" s="2" t="s">
        <v>55</v>
      </c>
      <c r="B11" s="2"/>
      <c r="D11" s="2"/>
      <c r="E11" s="2"/>
      <c r="F11" s="2"/>
      <c r="G11" s="2"/>
    </row>
    <row r="12" spans="1:10" x14ac:dyDescent="0.25">
      <c r="A12" s="27" t="s">
        <v>5</v>
      </c>
      <c r="B12" s="27"/>
      <c r="C12" s="28"/>
      <c r="D12" s="27"/>
      <c r="E12" s="27"/>
      <c r="F12" s="27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5">
        <v>150.30000000000001</v>
      </c>
      <c r="C19" s="35">
        <v>2.9</v>
      </c>
      <c r="D19" s="35">
        <v>15.2</v>
      </c>
      <c r="E19" s="35">
        <v>4.8</v>
      </c>
      <c r="F19" s="15"/>
      <c r="G19" s="15">
        <f>SUM(B19:F19)</f>
        <v>173.20000000000002</v>
      </c>
    </row>
    <row r="20" spans="1:7" x14ac:dyDescent="0.25">
      <c r="A20" s="15" t="s">
        <v>21</v>
      </c>
      <c r="B20" s="35">
        <v>149.4</v>
      </c>
      <c r="C20" s="35">
        <v>3.9</v>
      </c>
      <c r="D20" s="35">
        <v>15.6</v>
      </c>
      <c r="E20" s="35">
        <v>4.9000000000000004</v>
      </c>
      <c r="F20" s="14"/>
      <c r="G20" s="15">
        <f>SUM(B20:F20)</f>
        <v>173.8</v>
      </c>
    </row>
    <row r="21" spans="1:7" x14ac:dyDescent="0.25">
      <c r="A21" s="28" t="s">
        <v>56</v>
      </c>
      <c r="B21" s="29"/>
      <c r="C21" s="28"/>
      <c r="D21" s="65"/>
      <c r="E21" s="29"/>
    </row>
    <row r="22" spans="1:7" x14ac:dyDescent="0.25">
      <c r="A22" s="30" t="s">
        <v>66</v>
      </c>
      <c r="B22" s="29"/>
      <c r="C22" s="28"/>
      <c r="D22" s="29"/>
      <c r="E22" s="29"/>
    </row>
    <row r="23" spans="1:7" x14ac:dyDescent="0.25">
      <c r="A23" s="31" t="s">
        <v>22</v>
      </c>
      <c r="B23" s="31"/>
      <c r="C23" s="31"/>
      <c r="D23" s="32"/>
      <c r="E23" s="32"/>
      <c r="F23" s="32"/>
    </row>
    <row r="24" spans="1:7" x14ac:dyDescent="0.25">
      <c r="A24" s="37" t="s">
        <v>23</v>
      </c>
      <c r="B24" s="38"/>
      <c r="C24" s="39" t="s">
        <v>24</v>
      </c>
      <c r="D24" s="39" t="s">
        <v>46</v>
      </c>
      <c r="E24" s="40" t="s">
        <v>47</v>
      </c>
      <c r="F24" s="41" t="s">
        <v>48</v>
      </c>
      <c r="G24" s="38"/>
    </row>
    <row r="25" spans="1:7" x14ac:dyDescent="0.25">
      <c r="A25" s="42"/>
      <c r="B25" s="43"/>
      <c r="C25" s="44" t="s">
        <v>25</v>
      </c>
      <c r="D25" s="44" t="s">
        <v>49</v>
      </c>
      <c r="E25" s="45" t="s">
        <v>50</v>
      </c>
      <c r="F25" s="46"/>
      <c r="G25" s="47"/>
    </row>
    <row r="26" spans="1:7" x14ac:dyDescent="0.25">
      <c r="A26" s="42"/>
      <c r="B26" s="43"/>
      <c r="C26" s="44" t="s">
        <v>26</v>
      </c>
      <c r="D26" s="44" t="s">
        <v>51</v>
      </c>
      <c r="E26" s="45" t="s">
        <v>52</v>
      </c>
      <c r="F26" s="46"/>
      <c r="G26" s="47"/>
    </row>
    <row r="27" spans="1:7" x14ac:dyDescent="0.25">
      <c r="A27" s="48"/>
      <c r="B27" s="49"/>
      <c r="C27" s="50" t="s">
        <v>27</v>
      </c>
      <c r="D27" s="50"/>
      <c r="E27" s="51"/>
      <c r="F27" s="52"/>
      <c r="G27" s="53"/>
    </row>
    <row r="28" spans="1:7" x14ac:dyDescent="0.25">
      <c r="A28" s="54" t="s">
        <v>28</v>
      </c>
      <c r="B28" s="55"/>
      <c r="C28" s="56">
        <v>90.8</v>
      </c>
      <c r="D28" s="57">
        <v>87</v>
      </c>
      <c r="E28" s="55">
        <f>C28-D28</f>
        <v>3.7999999999999972</v>
      </c>
      <c r="F28" s="90" t="s">
        <v>67</v>
      </c>
      <c r="G28" s="91"/>
    </row>
    <row r="29" spans="1:7" x14ac:dyDescent="0.25">
      <c r="A29" s="28" t="s">
        <v>29</v>
      </c>
      <c r="B29" s="29"/>
      <c r="C29" s="28"/>
      <c r="D29" s="29"/>
      <c r="E29" s="29"/>
      <c r="F29" s="29"/>
      <c r="G29" s="29"/>
    </row>
    <row r="30" spans="1:7" x14ac:dyDescent="0.25">
      <c r="A30" s="15" t="s">
        <v>30</v>
      </c>
      <c r="B30" s="19" t="s">
        <v>31</v>
      </c>
      <c r="C30" s="20"/>
      <c r="D30" s="17"/>
      <c r="E30" s="15" t="s">
        <v>32</v>
      </c>
      <c r="F30" s="21" t="s">
        <v>33</v>
      </c>
    </row>
    <row r="31" spans="1:7" x14ac:dyDescent="0.25">
      <c r="A31" s="35" t="s">
        <v>68</v>
      </c>
      <c r="B31" s="84" t="s">
        <v>76</v>
      </c>
      <c r="C31" s="85" t="s">
        <v>76</v>
      </c>
      <c r="D31" s="86" t="s">
        <v>76</v>
      </c>
      <c r="E31" s="36" t="s">
        <v>44</v>
      </c>
      <c r="F31" s="67">
        <v>127.5</v>
      </c>
    </row>
    <row r="32" spans="1:7" x14ac:dyDescent="0.25">
      <c r="A32" s="35" t="s">
        <v>70</v>
      </c>
      <c r="B32" s="84" t="s">
        <v>77</v>
      </c>
      <c r="C32" s="85" t="s">
        <v>77</v>
      </c>
      <c r="D32" s="86" t="s">
        <v>77</v>
      </c>
      <c r="E32" s="36" t="s">
        <v>90</v>
      </c>
      <c r="F32" s="67">
        <v>175</v>
      </c>
    </row>
    <row r="33" spans="1:6" x14ac:dyDescent="0.25">
      <c r="A33" s="35" t="s">
        <v>69</v>
      </c>
      <c r="B33" s="84" t="s">
        <v>78</v>
      </c>
      <c r="C33" s="85" t="s">
        <v>78</v>
      </c>
      <c r="D33" s="86" t="s">
        <v>78</v>
      </c>
      <c r="E33" s="36" t="s">
        <v>44</v>
      </c>
      <c r="F33" s="67">
        <v>260</v>
      </c>
    </row>
    <row r="34" spans="1:6" x14ac:dyDescent="0.25">
      <c r="A34" s="35" t="s">
        <v>71</v>
      </c>
      <c r="B34" s="84" t="s">
        <v>79</v>
      </c>
      <c r="C34" s="85" t="s">
        <v>79</v>
      </c>
      <c r="D34" s="86" t="s">
        <v>79</v>
      </c>
      <c r="E34" s="36" t="s">
        <v>91</v>
      </c>
      <c r="F34" s="67">
        <v>250.88</v>
      </c>
    </row>
    <row r="35" spans="1:6" x14ac:dyDescent="0.25">
      <c r="A35" s="35" t="s">
        <v>69</v>
      </c>
      <c r="B35" s="84" t="s">
        <v>80</v>
      </c>
      <c r="C35" s="85" t="s">
        <v>80</v>
      </c>
      <c r="D35" s="86" t="s">
        <v>80</v>
      </c>
      <c r="E35" s="36" t="s">
        <v>92</v>
      </c>
      <c r="F35" s="67">
        <v>2450</v>
      </c>
    </row>
    <row r="36" spans="1:6" x14ac:dyDescent="0.25">
      <c r="A36" s="35"/>
      <c r="B36" s="84" t="s">
        <v>81</v>
      </c>
      <c r="C36" s="85" t="s">
        <v>81</v>
      </c>
      <c r="D36" s="86" t="s">
        <v>81</v>
      </c>
      <c r="E36" s="36" t="s">
        <v>93</v>
      </c>
      <c r="F36" s="67">
        <v>4384.6000000000004</v>
      </c>
    </row>
    <row r="37" spans="1:6" x14ac:dyDescent="0.25">
      <c r="A37" s="35"/>
      <c r="B37" s="68" t="s">
        <v>99</v>
      </c>
      <c r="C37" s="69"/>
      <c r="D37" s="70"/>
      <c r="E37" s="36"/>
      <c r="F37" s="67">
        <v>220.64</v>
      </c>
    </row>
    <row r="38" spans="1:6" x14ac:dyDescent="0.25">
      <c r="A38" s="35" t="s">
        <v>72</v>
      </c>
      <c r="B38" s="84" t="s">
        <v>82</v>
      </c>
      <c r="C38" s="85" t="s">
        <v>82</v>
      </c>
      <c r="D38" s="86" t="s">
        <v>82</v>
      </c>
      <c r="E38" s="36"/>
      <c r="F38" s="67">
        <v>1565.9</v>
      </c>
    </row>
    <row r="39" spans="1:6" x14ac:dyDescent="0.25">
      <c r="A39" s="35" t="s">
        <v>69</v>
      </c>
      <c r="B39" s="84" t="s">
        <v>83</v>
      </c>
      <c r="C39" s="85" t="s">
        <v>83</v>
      </c>
      <c r="D39" s="86" t="s">
        <v>83</v>
      </c>
      <c r="E39" s="36" t="s">
        <v>44</v>
      </c>
      <c r="F39" s="67">
        <v>379.98</v>
      </c>
    </row>
    <row r="40" spans="1:6" x14ac:dyDescent="0.25">
      <c r="A40" s="35"/>
      <c r="B40" s="84" t="s">
        <v>84</v>
      </c>
      <c r="C40" s="85" t="s">
        <v>84</v>
      </c>
      <c r="D40" s="86" t="s">
        <v>84</v>
      </c>
      <c r="E40" s="36"/>
      <c r="F40" s="67">
        <v>1565.9</v>
      </c>
    </row>
    <row r="41" spans="1:6" x14ac:dyDescent="0.25">
      <c r="A41" s="35"/>
      <c r="B41" s="84" t="s">
        <v>85</v>
      </c>
      <c r="C41" s="85" t="s">
        <v>85</v>
      </c>
      <c r="D41" s="86" t="s">
        <v>85</v>
      </c>
      <c r="E41" s="36" t="s">
        <v>94</v>
      </c>
      <c r="F41" s="67">
        <v>104.5</v>
      </c>
    </row>
    <row r="42" spans="1:6" x14ac:dyDescent="0.25">
      <c r="A42" s="35"/>
      <c r="B42" s="84" t="s">
        <v>86</v>
      </c>
      <c r="C42" s="85" t="s">
        <v>86</v>
      </c>
      <c r="D42" s="86" t="s">
        <v>86</v>
      </c>
      <c r="E42" s="36" t="s">
        <v>45</v>
      </c>
      <c r="F42" s="67">
        <v>100</v>
      </c>
    </row>
    <row r="43" spans="1:6" x14ac:dyDescent="0.25">
      <c r="A43" s="35"/>
      <c r="B43" s="84" t="s">
        <v>87</v>
      </c>
      <c r="C43" s="85" t="s">
        <v>87</v>
      </c>
      <c r="D43" s="86" t="s">
        <v>87</v>
      </c>
      <c r="E43" s="36" t="s">
        <v>44</v>
      </c>
      <c r="F43" s="67">
        <v>140.85</v>
      </c>
    </row>
    <row r="44" spans="1:6" x14ac:dyDescent="0.25">
      <c r="A44" s="35"/>
      <c r="B44" s="84" t="s">
        <v>88</v>
      </c>
      <c r="C44" s="85" t="s">
        <v>88</v>
      </c>
      <c r="D44" s="86" t="s">
        <v>88</v>
      </c>
      <c r="E44" s="36" t="s">
        <v>95</v>
      </c>
      <c r="F44" s="67">
        <v>52.5</v>
      </c>
    </row>
    <row r="45" spans="1:6" x14ac:dyDescent="0.25">
      <c r="A45" s="35" t="s">
        <v>73</v>
      </c>
      <c r="B45" s="84" t="s">
        <v>80</v>
      </c>
      <c r="C45" s="85" t="s">
        <v>80</v>
      </c>
      <c r="D45" s="86" t="s">
        <v>80</v>
      </c>
      <c r="E45" s="36" t="s">
        <v>96</v>
      </c>
      <c r="F45" s="67">
        <v>1078</v>
      </c>
    </row>
    <row r="46" spans="1:6" x14ac:dyDescent="0.25">
      <c r="A46" s="35" t="s">
        <v>69</v>
      </c>
      <c r="B46" s="84"/>
      <c r="C46" s="85"/>
      <c r="D46" s="86"/>
      <c r="E46" s="36"/>
      <c r="F46" s="67"/>
    </row>
    <row r="47" spans="1:6" x14ac:dyDescent="0.25">
      <c r="A47" s="35" t="s">
        <v>74</v>
      </c>
      <c r="B47" s="84" t="s">
        <v>89</v>
      </c>
      <c r="C47" s="85" t="s">
        <v>89</v>
      </c>
      <c r="D47" s="86" t="s">
        <v>89</v>
      </c>
      <c r="E47" s="36" t="s">
        <v>97</v>
      </c>
      <c r="F47" s="67"/>
    </row>
    <row r="48" spans="1:6" x14ac:dyDescent="0.25">
      <c r="A48" s="35" t="s">
        <v>69</v>
      </c>
      <c r="B48" s="84"/>
      <c r="C48" s="85"/>
      <c r="D48" s="86"/>
      <c r="E48" s="36"/>
      <c r="F48" s="67"/>
    </row>
    <row r="49" spans="1:6" x14ac:dyDescent="0.25">
      <c r="A49" s="35" t="s">
        <v>75</v>
      </c>
      <c r="B49" s="84" t="s">
        <v>89</v>
      </c>
      <c r="C49" s="85" t="s">
        <v>89</v>
      </c>
      <c r="D49" s="86" t="s">
        <v>89</v>
      </c>
      <c r="E49" s="36" t="s">
        <v>98</v>
      </c>
      <c r="F49" s="67"/>
    </row>
    <row r="50" spans="1:6" x14ac:dyDescent="0.25">
      <c r="A50" s="35" t="s">
        <v>69</v>
      </c>
      <c r="B50" s="84" t="s">
        <v>100</v>
      </c>
      <c r="C50" s="85"/>
      <c r="D50" s="86"/>
      <c r="E50" s="36" t="s">
        <v>101</v>
      </c>
      <c r="F50" s="67">
        <v>330.97</v>
      </c>
    </row>
    <row r="51" spans="1:6" x14ac:dyDescent="0.25">
      <c r="A51" s="35"/>
      <c r="B51" s="84" t="s">
        <v>102</v>
      </c>
      <c r="C51" s="85"/>
      <c r="D51" s="86"/>
      <c r="E51" s="36"/>
      <c r="F51" s="67">
        <f>SUM(F31:F50)</f>
        <v>13187.22</v>
      </c>
    </row>
    <row r="52" spans="1:6" x14ac:dyDescent="0.25">
      <c r="A52" s="35"/>
      <c r="B52" s="81" t="s">
        <v>104</v>
      </c>
      <c r="C52" s="82" t="s">
        <v>104</v>
      </c>
      <c r="D52" s="83" t="s">
        <v>104</v>
      </c>
      <c r="E52" s="36"/>
      <c r="F52" s="67"/>
    </row>
    <row r="53" spans="1:6" x14ac:dyDescent="0.25">
      <c r="A53" s="35" t="s">
        <v>72</v>
      </c>
      <c r="B53" s="84" t="s">
        <v>84</v>
      </c>
      <c r="C53" s="85" t="s">
        <v>84</v>
      </c>
      <c r="D53" s="86" t="s">
        <v>84</v>
      </c>
      <c r="E53" s="36"/>
      <c r="F53" s="67">
        <v>22000</v>
      </c>
    </row>
    <row r="54" spans="1:6" x14ac:dyDescent="0.25">
      <c r="A54" s="35" t="s">
        <v>103</v>
      </c>
      <c r="B54" s="81" t="s">
        <v>105</v>
      </c>
      <c r="C54" s="82" t="s">
        <v>105</v>
      </c>
      <c r="D54" s="83" t="s">
        <v>105</v>
      </c>
      <c r="E54" s="36"/>
      <c r="F54" s="67"/>
    </row>
    <row r="55" spans="1:6" x14ac:dyDescent="0.25">
      <c r="A55" s="35" t="s">
        <v>69</v>
      </c>
      <c r="B55" s="84" t="s">
        <v>106</v>
      </c>
      <c r="C55" s="85" t="s">
        <v>106</v>
      </c>
      <c r="D55" s="86" t="s">
        <v>106</v>
      </c>
      <c r="E55" s="36" t="s">
        <v>45</v>
      </c>
      <c r="F55" s="67">
        <v>102.6</v>
      </c>
    </row>
    <row r="56" spans="1:6" x14ac:dyDescent="0.25">
      <c r="A56" s="35"/>
      <c r="B56" s="84" t="s">
        <v>107</v>
      </c>
      <c r="C56" s="85" t="s">
        <v>107</v>
      </c>
      <c r="D56" s="86" t="s">
        <v>107</v>
      </c>
      <c r="E56" s="36" t="s">
        <v>57</v>
      </c>
      <c r="F56" s="67">
        <v>419.4</v>
      </c>
    </row>
    <row r="57" spans="1:6" x14ac:dyDescent="0.25">
      <c r="A57" s="35"/>
      <c r="B57" s="84" t="s">
        <v>108</v>
      </c>
      <c r="C57" s="85" t="s">
        <v>108</v>
      </c>
      <c r="D57" s="86" t="s">
        <v>108</v>
      </c>
      <c r="E57" s="36" t="s">
        <v>45</v>
      </c>
      <c r="F57" s="67">
        <v>117</v>
      </c>
    </row>
    <row r="58" spans="1:6" x14ac:dyDescent="0.25">
      <c r="A58" s="35"/>
      <c r="B58" s="84" t="s">
        <v>109</v>
      </c>
      <c r="C58" s="85" t="s">
        <v>109</v>
      </c>
      <c r="D58" s="86" t="s">
        <v>109</v>
      </c>
      <c r="E58" s="36" t="s">
        <v>113</v>
      </c>
      <c r="F58" s="67">
        <v>65.7</v>
      </c>
    </row>
    <row r="59" spans="1:6" x14ac:dyDescent="0.25">
      <c r="A59" s="35"/>
      <c r="B59" s="84" t="s">
        <v>110</v>
      </c>
      <c r="C59" s="85" t="s">
        <v>110</v>
      </c>
      <c r="D59" s="86" t="s">
        <v>110</v>
      </c>
      <c r="E59" s="36" t="s">
        <v>114</v>
      </c>
      <c r="F59" s="67">
        <v>388.8</v>
      </c>
    </row>
    <row r="60" spans="1:6" x14ac:dyDescent="0.25">
      <c r="A60" s="35"/>
      <c r="B60" s="84" t="s">
        <v>111</v>
      </c>
      <c r="C60" s="85" t="s">
        <v>111</v>
      </c>
      <c r="D60" s="86" t="s">
        <v>111</v>
      </c>
      <c r="E60" s="36" t="s">
        <v>115</v>
      </c>
      <c r="F60" s="67">
        <v>238.5</v>
      </c>
    </row>
    <row r="61" spans="1:6" x14ac:dyDescent="0.25">
      <c r="A61" s="35"/>
      <c r="B61" s="84" t="s">
        <v>112</v>
      </c>
      <c r="C61" s="85" t="s">
        <v>112</v>
      </c>
      <c r="D61" s="86" t="s">
        <v>112</v>
      </c>
      <c r="E61" s="35" t="s">
        <v>116</v>
      </c>
      <c r="F61" s="73">
        <v>4723.2</v>
      </c>
    </row>
    <row r="62" spans="1:6" x14ac:dyDescent="0.25">
      <c r="A62" s="72"/>
      <c r="B62" s="87" t="s">
        <v>117</v>
      </c>
      <c r="C62" s="88"/>
      <c r="D62" s="89"/>
      <c r="E62" s="15"/>
      <c r="F62" s="74">
        <f>SUM(F55:F61)</f>
        <v>6055.2</v>
      </c>
    </row>
    <row r="63" spans="1:6" x14ac:dyDescent="0.25">
      <c r="A63" s="71"/>
      <c r="B63" s="10" t="s">
        <v>35</v>
      </c>
      <c r="C63" s="6" t="s">
        <v>37</v>
      </c>
      <c r="D63" s="71" t="s">
        <v>39</v>
      </c>
      <c r="E63" s="6"/>
      <c r="F63" s="4" t="s">
        <v>43</v>
      </c>
    </row>
    <row r="64" spans="1:6" x14ac:dyDescent="0.25">
      <c r="A64" s="18" t="s">
        <v>34</v>
      </c>
      <c r="B64" s="13" t="s">
        <v>36</v>
      </c>
      <c r="C64" s="22" t="s">
        <v>38</v>
      </c>
      <c r="D64" s="18" t="s">
        <v>40</v>
      </c>
      <c r="E64" s="22"/>
      <c r="F64" s="4"/>
    </row>
    <row r="65" spans="1:8" x14ac:dyDescent="0.25">
      <c r="A65" s="35">
        <v>0.78</v>
      </c>
      <c r="B65" s="66">
        <f>A65*1225.8*12/1000</f>
        <v>11.473488000000001</v>
      </c>
      <c r="C65" s="35">
        <v>19.3</v>
      </c>
      <c r="D65" s="35">
        <v>-7.8</v>
      </c>
      <c r="E65" s="35"/>
      <c r="F65" s="4"/>
    </row>
    <row r="66" spans="1:8" x14ac:dyDescent="0.25">
      <c r="A66" s="4" t="s">
        <v>58</v>
      </c>
      <c r="G66" s="58"/>
      <c r="H66" s="58"/>
    </row>
    <row r="67" spans="1:8" x14ac:dyDescent="0.25">
      <c r="A67" s="4" t="s">
        <v>59</v>
      </c>
      <c r="B67" s="4"/>
      <c r="D67" s="4"/>
      <c r="G67" s="59"/>
      <c r="H67" s="58"/>
    </row>
    <row r="68" spans="1:8" x14ac:dyDescent="0.25">
      <c r="A68" s="4" t="s">
        <v>60</v>
      </c>
      <c r="B68" s="4"/>
      <c r="D68" s="4"/>
      <c r="G68" s="61"/>
      <c r="H68" s="58"/>
    </row>
    <row r="69" spans="1:8" x14ac:dyDescent="0.25">
      <c r="A69" s="4" t="s">
        <v>61</v>
      </c>
      <c r="B69" s="4"/>
      <c r="D69" s="4"/>
      <c r="G69" s="63"/>
      <c r="H69" s="58"/>
    </row>
    <row r="70" spans="1:8" x14ac:dyDescent="0.25">
      <c r="A70" s="4" t="s">
        <v>62</v>
      </c>
      <c r="B70" s="4"/>
      <c r="D70" s="4"/>
      <c r="G70" s="58"/>
      <c r="H70" s="58"/>
    </row>
    <row r="71" spans="1:8" x14ac:dyDescent="0.25">
      <c r="A71" s="4" t="s">
        <v>63</v>
      </c>
      <c r="B71" s="4"/>
      <c r="D71" s="4"/>
      <c r="G71" s="58"/>
      <c r="H71" s="58"/>
    </row>
    <row r="72" spans="1:8" x14ac:dyDescent="0.25">
      <c r="A72" s="80" t="s">
        <v>118</v>
      </c>
      <c r="B72" s="80" t="s">
        <v>118</v>
      </c>
      <c r="C72" s="75">
        <f>[1]Вокз.30!F12</f>
        <v>62318.134581736027</v>
      </c>
      <c r="D72" s="4"/>
      <c r="G72" s="58"/>
      <c r="H72" s="58"/>
    </row>
    <row r="73" spans="1:8" x14ac:dyDescent="0.25">
      <c r="A73" s="80" t="s">
        <v>119</v>
      </c>
      <c r="B73" s="80" t="s">
        <v>119</v>
      </c>
      <c r="C73" s="75">
        <f>[1]Вокз.30!F13</f>
        <v>20762.191830078311</v>
      </c>
      <c r="D73" s="4"/>
      <c r="G73" s="63"/>
      <c r="H73" s="58"/>
    </row>
    <row r="74" spans="1:8" x14ac:dyDescent="0.25">
      <c r="A74" s="78" t="s">
        <v>120</v>
      </c>
      <c r="B74" s="78" t="s">
        <v>120</v>
      </c>
      <c r="C74" s="62">
        <f>[1]Вокз.30!F14</f>
        <v>2221.1677302815988</v>
      </c>
      <c r="D74" s="45"/>
      <c r="E74" s="45"/>
      <c r="F74" s="58"/>
      <c r="G74" s="58"/>
      <c r="H74" s="58"/>
    </row>
    <row r="75" spans="1:8" x14ac:dyDescent="0.25">
      <c r="A75" s="78" t="s">
        <v>121</v>
      </c>
      <c r="B75" s="78" t="s">
        <v>121</v>
      </c>
      <c r="C75" s="62">
        <v>2500</v>
      </c>
      <c r="D75" s="60"/>
      <c r="E75" s="60"/>
      <c r="F75" s="61"/>
      <c r="G75" s="61"/>
      <c r="H75" s="61"/>
    </row>
    <row r="76" spans="1:8" x14ac:dyDescent="0.25">
      <c r="A76" s="78" t="s">
        <v>122</v>
      </c>
      <c r="B76" s="78" t="s">
        <v>122</v>
      </c>
      <c r="C76" s="62">
        <f>[1]Вокз.30!F17</f>
        <v>13127.24010894739</v>
      </c>
      <c r="D76" s="45"/>
      <c r="E76" s="62"/>
      <c r="F76" s="58"/>
      <c r="G76" s="63"/>
      <c r="H76" s="58"/>
    </row>
    <row r="77" spans="1:8" x14ac:dyDescent="0.25">
      <c r="A77" s="78" t="s">
        <v>123</v>
      </c>
      <c r="B77" s="78" t="s">
        <v>123</v>
      </c>
      <c r="C77" s="62">
        <f>[1]Вокз.30!F18</f>
        <v>51092.179344163902</v>
      </c>
      <c r="D77" s="45"/>
      <c r="E77" s="45"/>
      <c r="F77" s="58"/>
      <c r="G77" s="58"/>
      <c r="H77" s="58"/>
    </row>
    <row r="78" spans="1:8" x14ac:dyDescent="0.25">
      <c r="A78" s="77" t="s">
        <v>126</v>
      </c>
      <c r="B78" s="77"/>
      <c r="C78" s="62">
        <v>6055</v>
      </c>
      <c r="D78" s="77"/>
      <c r="E78" s="45"/>
      <c r="F78" s="58"/>
      <c r="G78" s="58"/>
      <c r="H78" s="58"/>
    </row>
    <row r="79" spans="1:8" x14ac:dyDescent="0.25">
      <c r="A79" s="78" t="s">
        <v>124</v>
      </c>
      <c r="B79" s="78" t="s">
        <v>124</v>
      </c>
      <c r="C79" s="62">
        <f>[1]Вокз.30!F19</f>
        <v>154.810763367856</v>
      </c>
      <c r="D79" s="45"/>
      <c r="E79" s="62"/>
      <c r="F79" s="58"/>
      <c r="G79" s="63"/>
      <c r="H79" s="58"/>
    </row>
    <row r="80" spans="1:8" x14ac:dyDescent="0.25">
      <c r="A80" s="79" t="s">
        <v>125</v>
      </c>
      <c r="B80" s="79" t="s">
        <v>117</v>
      </c>
      <c r="C80" s="76">
        <f>SUM(C72:C79)</f>
        <v>158230.72435857507</v>
      </c>
      <c r="D80" s="45"/>
      <c r="E80" s="45"/>
      <c r="F80" s="58"/>
      <c r="G80" s="58"/>
      <c r="H80" s="58"/>
    </row>
    <row r="81" spans="1:8" x14ac:dyDescent="0.25">
      <c r="A81" s="79"/>
      <c r="B81" s="79"/>
      <c r="C81" s="60"/>
      <c r="D81" s="60"/>
      <c r="E81" s="62"/>
      <c r="F81" s="58"/>
      <c r="G81" s="64"/>
      <c r="H81" s="58"/>
    </row>
    <row r="82" spans="1:8" x14ac:dyDescent="0.25">
      <c r="A82" s="60"/>
      <c r="B82" s="60"/>
      <c r="C82" s="60"/>
      <c r="D82" s="60"/>
      <c r="E82" s="45"/>
      <c r="F82" s="58"/>
      <c r="G82" s="58"/>
      <c r="H82" s="58"/>
    </row>
    <row r="83" spans="1:8" x14ac:dyDescent="0.25">
      <c r="A83" s="60"/>
      <c r="B83" s="60"/>
      <c r="C83" s="60"/>
      <c r="D83" s="60"/>
      <c r="E83" s="62"/>
      <c r="F83" s="58"/>
      <c r="G83" s="61"/>
      <c r="H83" s="58"/>
    </row>
    <row r="84" spans="1:8" x14ac:dyDescent="0.25">
      <c r="A84" s="60"/>
      <c r="B84" s="60"/>
      <c r="C84" s="60"/>
      <c r="D84" s="60"/>
      <c r="E84" s="62"/>
      <c r="F84" s="58"/>
      <c r="G84" s="64"/>
      <c r="H84" s="58"/>
    </row>
    <row r="85" spans="1:8" x14ac:dyDescent="0.25">
      <c r="A85" s="60"/>
      <c r="B85" s="45"/>
      <c r="C85" s="45"/>
      <c r="D85" s="45"/>
      <c r="E85" s="45"/>
      <c r="F85" s="58"/>
      <c r="G85" s="58"/>
      <c r="H85" s="58"/>
    </row>
    <row r="86" spans="1:8" x14ac:dyDescent="0.25">
      <c r="A86" s="60"/>
      <c r="B86" s="45"/>
      <c r="C86" s="45"/>
      <c r="D86" s="45"/>
      <c r="E86" s="62"/>
      <c r="F86" s="58"/>
      <c r="G86" s="64"/>
      <c r="H86" s="58"/>
    </row>
    <row r="87" spans="1:8" x14ac:dyDescent="0.25">
      <c r="A87" s="60"/>
      <c r="B87" s="60"/>
      <c r="C87" s="60"/>
      <c r="D87" s="45"/>
      <c r="E87" s="45"/>
      <c r="F87" s="58"/>
      <c r="G87" s="58"/>
      <c r="H87" s="58"/>
    </row>
    <row r="88" spans="1:8" x14ac:dyDescent="0.25">
      <c r="A88" s="60"/>
      <c r="B88" s="60"/>
      <c r="C88" s="60"/>
      <c r="D88" s="45"/>
      <c r="E88" s="45"/>
      <c r="F88" s="58"/>
      <c r="G88" s="58"/>
      <c r="H88" s="58"/>
    </row>
    <row r="89" spans="1:8" x14ac:dyDescent="0.25">
      <c r="A89" s="60"/>
      <c r="B89" s="60"/>
      <c r="C89" s="60"/>
      <c r="D89" s="45"/>
      <c r="E89" s="45"/>
      <c r="F89" s="58"/>
      <c r="G89" s="58"/>
      <c r="H89" s="58"/>
    </row>
    <row r="90" spans="1:8" x14ac:dyDescent="0.25">
      <c r="A90" s="60"/>
      <c r="B90" s="60"/>
      <c r="C90" s="60"/>
      <c r="D90" s="45"/>
      <c r="E90" s="62"/>
      <c r="F90" s="58"/>
      <c r="G90" s="64"/>
      <c r="H90" s="58"/>
    </row>
    <row r="91" spans="1:8" x14ac:dyDescent="0.25">
      <c r="A91" s="60"/>
      <c r="B91" s="60"/>
      <c r="C91" s="60"/>
      <c r="D91" s="45"/>
      <c r="E91" s="60"/>
      <c r="F91" s="61"/>
      <c r="G91" s="61"/>
      <c r="H91" s="58"/>
    </row>
    <row r="92" spans="1:8" x14ac:dyDescent="0.25">
      <c r="A92" s="60"/>
      <c r="B92" s="60"/>
      <c r="C92" s="60"/>
      <c r="D92" s="60"/>
      <c r="E92" s="60"/>
      <c r="F92" s="61"/>
      <c r="G92" s="61"/>
      <c r="H92" s="58"/>
    </row>
    <row r="93" spans="1:8" x14ac:dyDescent="0.25">
      <c r="A93" s="60"/>
      <c r="B93" s="60"/>
      <c r="C93" s="60"/>
      <c r="D93" s="60"/>
      <c r="E93" s="45"/>
      <c r="F93" s="58"/>
      <c r="G93" s="58"/>
      <c r="H93" s="58"/>
    </row>
    <row r="94" spans="1:8" x14ac:dyDescent="0.25">
      <c r="A94" s="45"/>
      <c r="B94" s="45"/>
      <c r="C94" s="45"/>
      <c r="D94" s="45"/>
      <c r="E94" s="45"/>
      <c r="F94" s="58"/>
      <c r="G94" s="58"/>
      <c r="H94" s="58"/>
    </row>
    <row r="95" spans="1:8" x14ac:dyDescent="0.25">
      <c r="A95" s="45"/>
      <c r="B95" s="45"/>
      <c r="C95" s="45"/>
      <c r="D95" s="45"/>
      <c r="E95" s="45"/>
      <c r="F95" s="58"/>
      <c r="G95" s="58"/>
      <c r="H95" s="58"/>
    </row>
    <row r="96" spans="1:8" x14ac:dyDescent="0.25">
      <c r="A96" s="45"/>
      <c r="B96" s="45"/>
      <c r="C96" s="45"/>
      <c r="D96" s="45"/>
      <c r="E96" s="45"/>
      <c r="F96" s="58"/>
      <c r="G96" s="58"/>
      <c r="H96" s="58"/>
    </row>
    <row r="97" spans="1:8" x14ac:dyDescent="0.25">
      <c r="A97" s="45"/>
      <c r="B97" s="45"/>
      <c r="C97" s="45"/>
      <c r="D97" s="45"/>
      <c r="E97" s="45"/>
      <c r="F97" s="58"/>
      <c r="G97" s="64"/>
      <c r="H97" s="58"/>
    </row>
    <row r="98" spans="1:8" x14ac:dyDescent="0.25">
      <c r="A98" s="60"/>
      <c r="B98" s="45"/>
      <c r="C98" s="45"/>
      <c r="D98" s="45"/>
      <c r="E98" s="45"/>
      <c r="F98" s="58"/>
      <c r="G98" s="58"/>
      <c r="H98" s="58"/>
    </row>
    <row r="99" spans="1:8" x14ac:dyDescent="0.25">
      <c r="A99" s="45"/>
      <c r="B99" s="45"/>
      <c r="C99" s="45"/>
      <c r="D99" s="45"/>
      <c r="E99" s="58"/>
      <c r="F99" s="58"/>
      <c r="G99" s="58"/>
      <c r="H99" s="58"/>
    </row>
    <row r="100" spans="1:8" x14ac:dyDescent="0.25">
      <c r="A100" s="58"/>
      <c r="B100" s="58"/>
      <c r="C100" s="58"/>
      <c r="D100" s="58"/>
    </row>
    <row r="101" spans="1:8" x14ac:dyDescent="0.25">
      <c r="A101" s="4"/>
      <c r="B101" s="4"/>
      <c r="D101" s="4"/>
    </row>
    <row r="102" spans="1:8" x14ac:dyDescent="0.25">
      <c r="A102" s="4"/>
      <c r="B102" s="4"/>
      <c r="D102" s="4"/>
    </row>
  </sheetData>
  <mergeCells count="42">
    <mergeCell ref="F28:G28"/>
    <mergeCell ref="A7:G7"/>
    <mergeCell ref="B61:D61"/>
    <mergeCell ref="B50:D50"/>
    <mergeCell ref="B51:D51"/>
    <mergeCell ref="B58:D58"/>
    <mergeCell ref="B59:D59"/>
    <mergeCell ref="B31:D31"/>
    <mergeCell ref="B32:D32"/>
    <mergeCell ref="B33:D33"/>
    <mergeCell ref="B34:D34"/>
    <mergeCell ref="B35:D35"/>
    <mergeCell ref="B48:D48"/>
    <mergeCell ref="B49:D49"/>
    <mergeCell ref="B60:D60"/>
    <mergeCell ref="B36:D36"/>
    <mergeCell ref="B38:D38"/>
    <mergeCell ref="B39:D39"/>
    <mergeCell ref="B40:D40"/>
    <mergeCell ref="B41:D41"/>
    <mergeCell ref="B47:D47"/>
    <mergeCell ref="B52:D52"/>
    <mergeCell ref="B53:D53"/>
    <mergeCell ref="B42:D42"/>
    <mergeCell ref="B43:D43"/>
    <mergeCell ref="B44:D44"/>
    <mergeCell ref="B45:D45"/>
    <mergeCell ref="B46:D46"/>
    <mergeCell ref="B54:D54"/>
    <mergeCell ref="B55:D55"/>
    <mergeCell ref="B56:D56"/>
    <mergeCell ref="B57:D57"/>
    <mergeCell ref="B62:D62"/>
    <mergeCell ref="A77:B77"/>
    <mergeCell ref="A79:B79"/>
    <mergeCell ref="A80:B80"/>
    <mergeCell ref="A81:B81"/>
    <mergeCell ref="A72:B72"/>
    <mergeCell ref="A73:B73"/>
    <mergeCell ref="A74:B74"/>
    <mergeCell ref="A75:B75"/>
    <mergeCell ref="A76:B7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2015-03-17T13:41:00Z</cp:lastPrinted>
  <dcterms:created xsi:type="dcterms:W3CDTF">2013-08-23T04:43:20Z</dcterms:created>
  <dcterms:modified xsi:type="dcterms:W3CDTF">2015-03-17T13:41:50Z</dcterms:modified>
</cp:coreProperties>
</file>