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1355" windowHeight="46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A180" i="1" l="1"/>
  <c r="A181" i="1"/>
  <c r="A182" i="1"/>
  <c r="A183" i="1"/>
  <c r="C171" i="1" l="1"/>
  <c r="C172" i="1"/>
  <c r="C173" i="1"/>
  <c r="C174" i="1"/>
  <c r="C175" i="1"/>
  <c r="C176" i="1"/>
  <c r="C177" i="1"/>
  <c r="C178" i="1"/>
  <c r="C179" i="1"/>
  <c r="F164" i="1" l="1"/>
  <c r="A118" i="1" l="1"/>
  <c r="B118" i="1"/>
  <c r="B119" i="1"/>
  <c r="B120" i="1"/>
  <c r="B121" i="1"/>
  <c r="B122" i="1"/>
  <c r="B123" i="1"/>
  <c r="B124" i="1"/>
  <c r="B128" i="1"/>
  <c r="B129" i="1"/>
  <c r="B130" i="1"/>
  <c r="B131" i="1"/>
  <c r="B132" i="1"/>
  <c r="B133" i="1"/>
  <c r="A134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A148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A160" i="1"/>
  <c r="B160" i="1"/>
  <c r="B161" i="1"/>
  <c r="B36" i="1"/>
  <c r="A37" i="1"/>
  <c r="B37" i="1"/>
  <c r="A38" i="1"/>
  <c r="B38" i="1"/>
  <c r="B39" i="1"/>
  <c r="B40" i="1"/>
  <c r="A42" i="1"/>
  <c r="B42" i="1"/>
  <c r="B43" i="1"/>
  <c r="B44" i="1"/>
  <c r="B45" i="1"/>
  <c r="B46" i="1"/>
  <c r="B47" i="1"/>
  <c r="B48" i="1"/>
  <c r="B49" i="1"/>
  <c r="B50" i="1"/>
  <c r="B51" i="1"/>
  <c r="B52" i="1"/>
  <c r="B54" i="1"/>
  <c r="A57" i="1"/>
  <c r="B57" i="1"/>
  <c r="B58" i="1"/>
  <c r="B59" i="1"/>
  <c r="B60" i="1"/>
  <c r="B61" i="1"/>
  <c r="B62" i="1"/>
  <c r="B63" i="1"/>
  <c r="B64" i="1"/>
  <c r="B65" i="1"/>
  <c r="B66" i="1"/>
  <c r="B67" i="1"/>
  <c r="B68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A88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A104" i="1"/>
  <c r="B104" i="1"/>
  <c r="I22" i="1"/>
  <c r="I21" i="1"/>
</calcChain>
</file>

<file path=xl/sharedStrings.xml><?xml version="1.0" encoding="utf-8"?>
<sst xmlns="http://schemas.openxmlformats.org/spreadsheetml/2006/main" count="224" uniqueCount="138">
  <si>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</si>
  <si>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</si>
  <si>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</si>
  <si>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</si>
  <si>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</si>
  <si>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</si>
  <si>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</si>
  <si>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</si>
  <si>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</si>
  <si>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ра</t>
  </si>
  <si>
    <t>Вывоз мусо</t>
  </si>
  <si>
    <t>Домофон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</si>
  <si>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</si>
  <si>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</si>
  <si>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</si>
  <si>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</si>
  <si>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</si>
  <si>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</si>
  <si>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</si>
  <si>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</si>
  <si>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</si>
  <si>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</si>
  <si>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</si>
  <si>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</si>
  <si>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</si>
  <si>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</si>
  <si>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</si>
  <si>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</si>
  <si>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</si>
  <si>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Итого</t>
  </si>
  <si>
    <t>1. Количество квартир - 64</t>
  </si>
  <si>
    <t>2 шт</t>
  </si>
  <si>
    <t>многоквартирного дома №4по ул.Завидова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</si>
  <si>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</si>
  <si>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</si>
  <si>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</si>
  <si>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</si>
  <si>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</si>
  <si>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</si>
  <si>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</si>
  <si>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</si>
  <si>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</si>
  <si>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</si>
  <si>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</si>
  <si>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</si>
  <si>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</si>
  <si>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2. Общая площадь дома - 2453,4 кв.м.</t>
  </si>
  <si>
    <t>1 шт</t>
  </si>
  <si>
    <t>2 м</t>
  </si>
  <si>
    <t>ООО "Служба заказчика+" переданы документы в суд на взыскание задолженности</t>
  </si>
  <si>
    <t>по квартплате.</t>
  </si>
  <si>
    <t>0,5 м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</si>
  <si>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</si>
  <si>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</si>
  <si>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</si>
  <si>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</si>
  <si>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</si>
  <si>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хоз.инвент.,инструм.</t>
  </si>
  <si>
    <t>Итого затрат</t>
  </si>
  <si>
    <t>материалы</t>
  </si>
  <si>
    <t>4 м</t>
  </si>
  <si>
    <t>6 шт</t>
  </si>
  <si>
    <t>15 м</t>
  </si>
  <si>
    <t>3 шт</t>
  </si>
  <si>
    <t>8 шт</t>
  </si>
  <si>
    <t>ремонт кровли 2012г</t>
  </si>
  <si>
    <t>6 м</t>
  </si>
  <si>
    <t>1 м</t>
  </si>
  <si>
    <t>10 шт</t>
  </si>
  <si>
    <t>30 м</t>
  </si>
  <si>
    <t>3,5 ч/ч</t>
  </si>
  <si>
    <t>0,5 м3</t>
  </si>
  <si>
    <t>Технический директор ООО "Служба заказчика+"</t>
  </si>
  <si>
    <t xml:space="preserve"> "15"марта 2018г</t>
  </si>
  <si>
    <t>с 01.01.2017г по 31.12.17г.</t>
  </si>
  <si>
    <t>Эл. энергия</t>
  </si>
  <si>
    <t>ХВС на ОДН</t>
  </si>
  <si>
    <t>ГВС на</t>
  </si>
  <si>
    <t>всего</t>
  </si>
  <si>
    <t>на ОДН</t>
  </si>
  <si>
    <t>ОДН</t>
  </si>
  <si>
    <t>Задолженность в % к начислениям составила - 5</t>
  </si>
  <si>
    <t>в том числе задолженность более 3-х месяцев на 1.01.18г -6квартиры (54,7т.руб.)</t>
  </si>
  <si>
    <t>1.12.2010-31.12.2017</t>
  </si>
  <si>
    <t>Замена эл. лампочек в 1,3 подъездах</t>
  </si>
  <si>
    <t>Замена эл. Провода АВВГ 2*2,5</t>
  </si>
  <si>
    <t>Ремонт радиаторной секции  в кв.40</t>
  </si>
  <si>
    <t>Ремонт радиаторного блока в кв.52. муфта</t>
  </si>
  <si>
    <t>Прочистка канализации в подвале</t>
  </si>
  <si>
    <t>Ремонт подъездн.дверей, крылец.  Очиститель пены</t>
  </si>
  <si>
    <t>пена монтажная</t>
  </si>
  <si>
    <t>Арматура 10мм-12мм</t>
  </si>
  <si>
    <t>бур д.10</t>
  </si>
  <si>
    <t>пистолет д/пены</t>
  </si>
  <si>
    <t>круг отрезной</t>
  </si>
  <si>
    <t>цемент</t>
  </si>
  <si>
    <t>песок стр.</t>
  </si>
  <si>
    <t>4,5 ч.ч</t>
  </si>
  <si>
    <t>3,5 м</t>
  </si>
  <si>
    <t>3 м</t>
  </si>
  <si>
    <t>4 шт</t>
  </si>
  <si>
    <t>1 ч/ч</t>
  </si>
  <si>
    <t>2 шт.</t>
  </si>
  <si>
    <t>7 шт</t>
  </si>
  <si>
    <t>1,5ч/ч</t>
  </si>
  <si>
    <t>15м</t>
  </si>
  <si>
    <t>2шт</t>
  </si>
  <si>
    <t>12м</t>
  </si>
  <si>
    <t>300кг</t>
  </si>
  <si>
    <t>1,2м3</t>
  </si>
  <si>
    <t>4л</t>
  </si>
  <si>
    <t>0,1л</t>
  </si>
  <si>
    <t>3,5м</t>
  </si>
  <si>
    <t>3,36ч/ч</t>
  </si>
  <si>
    <t>200кг</t>
  </si>
  <si>
    <t>0,8м3</t>
  </si>
  <si>
    <t>1шт</t>
  </si>
  <si>
    <t>19,1л</t>
  </si>
  <si>
    <t>30 м/п</t>
  </si>
  <si>
    <t>1 бал</t>
  </si>
  <si>
    <t>Очиска крыши от наледи, снега, сосулек</t>
  </si>
  <si>
    <t>8 ч/ч</t>
  </si>
  <si>
    <t>10ч/ч</t>
  </si>
  <si>
    <t>12ч/ч</t>
  </si>
  <si>
    <t>апрель</t>
  </si>
  <si>
    <t>Плановый весенний осмотр общего</t>
  </si>
  <si>
    <t>имущества дома</t>
  </si>
  <si>
    <t>1ч/ч</t>
  </si>
  <si>
    <t>сентябрь</t>
  </si>
  <si>
    <t>Плановый осенний осмотр общего</t>
  </si>
  <si>
    <t>Расчистка придомовой территории трактором</t>
  </si>
  <si>
    <t>дистопливо</t>
  </si>
  <si>
    <t>7л</t>
  </si>
  <si>
    <t>Плановая проверка и прочистка вентканалов</t>
  </si>
  <si>
    <t>2ч/ч</t>
  </si>
  <si>
    <t>июнь</t>
  </si>
  <si>
    <t>Прочистка внешней канализации</t>
  </si>
  <si>
    <t>0,5ч/ч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</si>
</sst>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7" fillId="0" borderId="0" xfId="0" applyNumberFormat="1" applyFont="1"/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10" fontId="3" fillId="0" borderId="0" xfId="1" applyNumberFormat="1" applyFont="1"/>
    <xf numFmtId="0" fontId="2" fillId="0" borderId="1" xfId="0" applyFont="1" applyFill="1" applyBorder="1" applyAlignment="1">
      <alignment horizontal="center"/>
    </xf>
    <xf numFmtId="0" fontId="6" fillId="0" borderId="0" xfId="0" applyFont="1" applyBorder="1"/>
    <xf numFmtId="1" fontId="2" fillId="0" borderId="0" xfId="0" applyNumberFormat="1" applyFont="1"/>
    <xf numFmtId="1" fontId="6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Border="1"/>
    <xf numFmtId="0" fontId="2" fillId="0" borderId="12" xfId="0" applyFont="1" applyBorder="1" applyAlignment="1">
      <alignment horizontal="center"/>
    </xf>
    <xf numFmtId="0" fontId="0" fillId="0" borderId="0" xfId="0"/>
    <xf numFmtId="0" fontId="7" fillId="0" borderId="0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6" fillId="0" borderId="0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5" fillId="0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,%202015&#1075;\&#1040;&#1085;&#1072;&#1083;&#1080;&#1079;%20&#1076;&#1086;&#1093;&#1086;&#1076;&#1086;&#1074;%20&#1080;%20&#1088;&#1072;&#1089;&#1093;&#1086;&#1076;&#1086;&#1074;%20&#1052;&#1050;&#1044;%202017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9;&#1077;&#1088;&#1078;&#1080;&#1085;&#1089;&#1082;&#1086;&#1075;&#1086;,30%20&#1075;&#1086;&#1076;.%20&#1086;&#1090;&#1095;.%20&#1079;&#1072;%202017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Калин.ш Мира"/>
      <sheetName val="Медн."/>
      <sheetName val="Пролет.Пугачева"/>
      <sheetName val="Энгельса"/>
      <sheetName val="Падерина"/>
      <sheetName val="Граж.Бакун."/>
    </sheetNames>
    <sheetDataSet>
      <sheetData sheetId="0"/>
      <sheetData sheetId="1">
        <row r="26">
          <cell r="B26">
            <v>2017</v>
          </cell>
        </row>
      </sheetData>
      <sheetData sheetId="2">
        <row r="6">
          <cell r="B6" t="str">
            <v>2017год</v>
          </cell>
        </row>
      </sheetData>
      <sheetData sheetId="3">
        <row r="28">
          <cell r="B28" t="str">
            <v>2017 год</v>
          </cell>
        </row>
        <row r="29">
          <cell r="A29" t="str">
            <v xml:space="preserve">Январь </v>
          </cell>
          <cell r="B29" t="str">
            <v>Посыпка придомовой территории ПСС</v>
          </cell>
        </row>
        <row r="30">
          <cell r="A30" t="str">
            <v>2017 г.</v>
          </cell>
          <cell r="B30" t="str">
            <v>Прочистка канализации в подвале</v>
          </cell>
        </row>
        <row r="31">
          <cell r="B31" t="str">
            <v>Ремонт радиаторного блока в кв.25</v>
          </cell>
        </row>
        <row r="32">
          <cell r="B32" t="str">
            <v>Прочистка кухонной канализации в кв.40</v>
          </cell>
        </row>
        <row r="33">
          <cell r="A33" t="str">
            <v>февраль</v>
          </cell>
          <cell r="B33" t="str">
            <v>Замена трубы РР 25  (отопление) в кв.24-28</v>
          </cell>
        </row>
        <row r="34">
          <cell r="B34" t="str">
            <v>Замена американок 25</v>
          </cell>
        </row>
        <row r="35">
          <cell r="B35" t="str">
            <v>Замена муфты обжимной 20</v>
          </cell>
        </row>
        <row r="36">
          <cell r="B36" t="str">
            <v>Угол РР 25</v>
          </cell>
        </row>
        <row r="37">
          <cell r="B37" t="str">
            <v>Установка муфты обжимной 25 в кв.38</v>
          </cell>
        </row>
        <row r="38">
          <cell r="B38" t="str">
            <v>американка 25</v>
          </cell>
        </row>
        <row r="39">
          <cell r="B39" t="str">
            <v>тройник переходной 25*20*25</v>
          </cell>
        </row>
        <row r="40">
          <cell r="B40" t="str">
            <v>муфта соединит.20*1/2</v>
          </cell>
        </row>
        <row r="41">
          <cell r="B41" t="str">
            <v>Ремонт радиаторного блока в кв.62</v>
          </cell>
        </row>
        <row r="42">
          <cell r="B42" t="str">
            <v>Замена вентиля 25 в подвале</v>
          </cell>
        </row>
        <row r="43">
          <cell r="B43" t="str">
            <v>Ревизия крана в кв.5</v>
          </cell>
        </row>
        <row r="44">
          <cell r="B44" t="str">
            <v>Посыпка придомовой территории ПСС</v>
          </cell>
        </row>
        <row r="45">
          <cell r="A45" t="str">
            <v>март</v>
          </cell>
          <cell r="B45" t="str">
            <v>Замена трубы РР 25  (отопление) в кв.24</v>
          </cell>
        </row>
        <row r="46">
          <cell r="B46" t="str">
            <v>Замена американок 25</v>
          </cell>
        </row>
        <row r="47">
          <cell r="B47" t="str">
            <v>Угол РР 25</v>
          </cell>
        </row>
        <row r="48">
          <cell r="B48" t="str">
            <v>Прочистка канализации в подвале</v>
          </cell>
        </row>
        <row r="49">
          <cell r="B49" t="str">
            <v>Перекрытие стояков</v>
          </cell>
        </row>
        <row r="50">
          <cell r="B50" t="str">
            <v>Замена трубы РР 25</v>
          </cell>
        </row>
        <row r="51">
          <cell r="B51" t="str">
            <v>Замена американок 25</v>
          </cell>
        </row>
        <row r="52">
          <cell r="B52" t="str">
            <v>Угол РР 25</v>
          </cell>
        </row>
        <row r="53">
          <cell r="B53" t="str">
            <v xml:space="preserve">Муфта </v>
          </cell>
        </row>
        <row r="54">
          <cell r="B54" t="str">
            <v>Замена светильников во 2 под.</v>
          </cell>
        </row>
        <row r="55">
          <cell r="B55" t="str">
            <v>Замена эл.лампочек во 2 под.</v>
          </cell>
        </row>
        <row r="56">
          <cell r="B56" t="str">
            <v>Установка основания под патрон</v>
          </cell>
        </row>
        <row r="57">
          <cell r="B57" t="str">
            <v>Замена канализац. труб в подвале. Труба с/т 110 (2м)</v>
          </cell>
        </row>
        <row r="58">
          <cell r="B58" t="str">
            <v>тройник 110</v>
          </cell>
        </row>
        <row r="59">
          <cell r="B59" t="str">
            <v>отвод 110</v>
          </cell>
        </row>
        <row r="60">
          <cell r="B60" t="str">
            <v>переходник чугун-пластик</v>
          </cell>
        </row>
        <row r="61">
          <cell r="B61" t="str">
            <v>муфта 110</v>
          </cell>
        </row>
        <row r="62">
          <cell r="B62" t="str">
            <v>хомут пластмас. 110</v>
          </cell>
        </row>
        <row r="63">
          <cell r="B63" t="str">
            <v>Замена крана шар.25 на хол воде</v>
          </cell>
        </row>
        <row r="64">
          <cell r="B64" t="str">
            <v>Замена американок 25 в кв.30</v>
          </cell>
        </row>
        <row r="65">
          <cell r="B65" t="str">
            <v>Замена трубы рр 25 в кв.37</v>
          </cell>
        </row>
        <row r="66">
          <cell r="B66" t="str">
            <v>американка 25</v>
          </cell>
        </row>
        <row r="67">
          <cell r="B67" t="str">
            <v>Угол РР 25</v>
          </cell>
        </row>
        <row r="68">
          <cell r="B68" t="str">
            <v>муфта соед.</v>
          </cell>
        </row>
        <row r="69">
          <cell r="B69" t="str">
            <v>Установка розетки эл.</v>
          </cell>
        </row>
        <row r="70">
          <cell r="B70" t="str">
            <v>Замена провода элект.</v>
          </cell>
        </row>
        <row r="71">
          <cell r="B71" t="str">
            <v>Замена динрейки</v>
          </cell>
        </row>
        <row r="72">
          <cell r="A72" t="str">
            <v>май</v>
          </cell>
          <cell r="B72" t="str">
            <v>Замена трубы РР25  в кв.12</v>
          </cell>
        </row>
        <row r="73">
          <cell r="B73" t="str">
            <v>американка 25</v>
          </cell>
        </row>
        <row r="74">
          <cell r="B74" t="str">
            <v>Угол РР 25</v>
          </cell>
        </row>
        <row r="75">
          <cell r="B75" t="str">
            <v>Перекрытие отопления. Набивка сальников на задвижках</v>
          </cell>
        </row>
        <row r="76">
          <cell r="B76" t="str">
            <v>Замена крана шар.25 на хол воде в подвале</v>
          </cell>
        </row>
        <row r="77">
          <cell r="B77" t="str">
            <v>американка 25</v>
          </cell>
        </row>
        <row r="78">
          <cell r="B78" t="str">
            <v>бочонок</v>
          </cell>
        </row>
        <row r="79">
          <cell r="B79" t="str">
            <v>футорка</v>
          </cell>
        </row>
        <row r="80">
          <cell r="B80" t="str">
            <v>Замена трубы РР 25 в кв.51</v>
          </cell>
        </row>
        <row r="81">
          <cell r="B81" t="str">
            <v>Угол РР 25</v>
          </cell>
        </row>
        <row r="82">
          <cell r="B82" t="str">
            <v>муфта соед.</v>
          </cell>
        </row>
        <row r="83">
          <cell r="B83" t="str">
            <v>Замена трубы рр 20</v>
          </cell>
        </row>
        <row r="84">
          <cell r="B84" t="str">
            <v>Прочистка канализации в подвале</v>
          </cell>
        </row>
        <row r="85">
          <cell r="B85" t="str">
            <v>Замена радиаторного блока в кв.51</v>
          </cell>
        </row>
        <row r="86">
          <cell r="A86" t="str">
            <v>июль</v>
          </cell>
          <cell r="B86" t="str">
            <v>Замена эл патрона</v>
          </cell>
        </row>
        <row r="100">
          <cell r="A100" t="str">
            <v>август</v>
          </cell>
          <cell r="B100" t="str">
            <v>Скашивание травы. Бензин АИ-92, масло STIHL</v>
          </cell>
        </row>
        <row r="101">
          <cell r="B101" t="str">
            <v>масло STIHL</v>
          </cell>
        </row>
        <row r="102">
          <cell r="B102" t="str">
            <v>Прочистка кухонной канализации в кв.40</v>
          </cell>
        </row>
        <row r="103">
          <cell r="B103" t="str">
            <v>набивка сальников на задвижках д.100, 80</v>
          </cell>
        </row>
        <row r="104">
          <cell r="B104" t="str">
            <v>Ремонт подъездных групп. Цемент</v>
          </cell>
        </row>
        <row r="105">
          <cell r="B105" t="str">
            <v>песок строит.</v>
          </cell>
        </row>
        <row r="106">
          <cell r="B106" t="str">
            <v>пена монтажная</v>
          </cell>
        </row>
        <row r="107">
          <cell r="B107" t="str">
            <v>Замена трубы пп 25 на отоплении</v>
          </cell>
        </row>
        <row r="108">
          <cell r="B108" t="str">
            <v>замена американок 25</v>
          </cell>
        </row>
        <row r="109">
          <cell r="B109" t="str">
            <v>муфта соед.</v>
          </cell>
        </row>
        <row r="110">
          <cell r="B110" t="str">
            <v>замена трубы пп 25 в кв.61</v>
          </cell>
        </row>
        <row r="111">
          <cell r="B111" t="str">
            <v>американка 25</v>
          </cell>
        </row>
        <row r="112">
          <cell r="B112" t="str">
            <v>замена американок в кв.7 на отоплении</v>
          </cell>
        </row>
        <row r="113">
          <cell r="A113" t="str">
            <v>октябрь</v>
          </cell>
          <cell r="B113" t="str">
            <v>Ремонт оконных рам в подъездах.Работа а/вышки. Бензин АИ-92</v>
          </cell>
        </row>
        <row r="114">
          <cell r="B114" t="str">
            <v>Штапик окон.</v>
          </cell>
        </row>
        <row r="115">
          <cell r="B115" t="str">
            <v>Замена американок 25 на отоплении в кв.11</v>
          </cell>
        </row>
        <row r="116">
          <cell r="B116" t="str">
            <v>Замена американок 25 на отоплении в кв.12</v>
          </cell>
        </row>
        <row r="117">
          <cell r="B117" t="str">
            <v>Замена американок 20 на отоплении в кв.24,28</v>
          </cell>
        </row>
        <row r="118">
          <cell r="B118" t="str">
            <v>Труба РР 20</v>
          </cell>
        </row>
        <row r="119">
          <cell r="B119" t="str">
            <v>муфта РР20</v>
          </cell>
        </row>
        <row r="120">
          <cell r="B120" t="str">
            <v>Ликвидация воздушных пробок на стояках отопления.</v>
          </cell>
        </row>
        <row r="121">
          <cell r="B121" t="str">
            <v>Установка спускника отопления.  Кран шар 15</v>
          </cell>
        </row>
        <row r="122">
          <cell r="B122" t="str">
            <v>Ремонт подъездных дверей.   Пена монтажная</v>
          </cell>
        </row>
        <row r="123">
          <cell r="B123" t="str">
            <v>Гладилка</v>
          </cell>
        </row>
        <row r="124">
          <cell r="B124" t="str">
            <v>Шпатель</v>
          </cell>
        </row>
        <row r="125">
          <cell r="B125" t="str">
            <v>Кельма</v>
          </cell>
        </row>
        <row r="126">
          <cell r="B126" t="str">
            <v>Ведро</v>
          </cell>
        </row>
        <row r="127">
          <cell r="A127" t="str">
            <v>ноябрь</v>
          </cell>
          <cell r="B127" t="str">
            <v>Замена трубы с/т 110 (2м)</v>
          </cell>
        </row>
        <row r="128">
          <cell r="B128" t="str">
            <v>Муфта п/э 110</v>
          </cell>
        </row>
        <row r="129">
          <cell r="B129" t="str">
            <v>переходник чугун-пластик</v>
          </cell>
        </row>
        <row r="130">
          <cell r="B130" t="str">
            <v>манжет</v>
          </cell>
        </row>
        <row r="131">
          <cell r="B131" t="str">
            <v>тройник 110</v>
          </cell>
        </row>
        <row r="132">
          <cell r="B132" t="str">
            <v>отвод 110</v>
          </cell>
        </row>
        <row r="133">
          <cell r="B133" t="str">
            <v>заглушка п/э 110</v>
          </cell>
        </row>
        <row r="134">
          <cell r="B134" t="str">
            <v>Прочистка канализации в подвале</v>
          </cell>
        </row>
        <row r="135">
          <cell r="B135" t="str">
            <v>Ликвидация воздушных пробок (стояк)</v>
          </cell>
        </row>
        <row r="136">
          <cell r="B136" t="str">
            <v>Замена американки 25 в кв.46</v>
          </cell>
        </row>
        <row r="137">
          <cell r="B137" t="str">
            <v>Угол РР 25</v>
          </cell>
        </row>
        <row r="138">
          <cell r="B138" t="str">
            <v>труба РР 25</v>
          </cell>
        </row>
        <row r="139">
          <cell r="A139" t="str">
            <v>декабрь</v>
          </cell>
          <cell r="B139" t="str">
            <v>Прочистка канализации в подвале</v>
          </cell>
        </row>
        <row r="140">
          <cell r="B140" t="str">
            <v>Ликвидация воздушных пробок в системе отопления в кв.52</v>
          </cell>
        </row>
      </sheetData>
      <sheetData sheetId="4">
        <row r="406">
          <cell r="A406" t="str">
            <v>январь</v>
          </cell>
        </row>
      </sheetData>
      <sheetData sheetId="5">
        <row r="29">
          <cell r="B29" t="str">
            <v>2017 год</v>
          </cell>
        </row>
      </sheetData>
      <sheetData sheetId="6">
        <row r="111">
          <cell r="A111" t="str">
            <v>Январь</v>
          </cell>
        </row>
      </sheetData>
      <sheetData sheetId="7"/>
      <sheetData sheetId="8">
        <row r="6">
          <cell r="B6" t="str">
            <v>2017год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Вокз.22 "/>
      <sheetName val="Вокз.24 "/>
      <sheetName val="Вокз.28"/>
      <sheetName val="Вокз.30 "/>
      <sheetName val="Вокз.30а "/>
      <sheetName val="Вокз.34"/>
      <sheetName val="Дзерж.30 "/>
      <sheetName val="Завид.4"/>
      <sheetName val="Лен.ш.42а"/>
      <sheetName val="Лен.ш.43"/>
      <sheetName val="Лен.ш.46а "/>
      <sheetName val="Лен.ш.46б"/>
      <sheetName val="Лен.ш.61 "/>
      <sheetName val="Лен.ш.67"/>
      <sheetName val="Лен.ш.87"/>
      <sheetName val="М.Горького,39"/>
      <sheetName val="Медн.,2а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Энгельса,8 "/>
      <sheetName val="3й пер.Бакун. "/>
      <sheetName val="Гражд.,16"/>
      <sheetName val="Свод.таб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160070.06634862846</v>
          </cell>
        </row>
        <row r="13">
          <cell r="F13">
            <v>32334.142135987764</v>
          </cell>
        </row>
        <row r="14">
          <cell r="F14">
            <v>7781.1350924546314</v>
          </cell>
        </row>
        <row r="15">
          <cell r="F15">
            <v>27457.477823772915</v>
          </cell>
        </row>
        <row r="16">
          <cell r="F16">
            <v>119993.37058168615</v>
          </cell>
        </row>
        <row r="17">
          <cell r="F17">
            <v>663.058079414845</v>
          </cell>
        </row>
        <row r="18">
          <cell r="F18">
            <v>27482</v>
          </cell>
        </row>
        <row r="19">
          <cell r="F19">
            <v>375781.25006194477</v>
          </cell>
        </row>
        <row r="20">
          <cell r="F20">
            <v>1954.7499380552326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0">
          <cell r="A100" t="str">
            <v>Остаток денежных средств на 1.01.2017г                  6407руб</v>
          </cell>
        </row>
        <row r="101">
          <cell r="A101" t="str">
            <v>Оплата за содержание и текущий ремонт 2017г</v>
          </cell>
        </row>
        <row r="102">
          <cell r="A102" t="str">
            <v>Расход на содержание дома в 2017г                             505635руб</v>
          </cell>
        </row>
        <row r="103">
          <cell r="A103" t="str">
            <v>Остаток денежных средств на 1.01.2018г                  1996руб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abSelected="1" topLeftCell="A154" workbookViewId="0">
      <selection activeCell="D184" sqref="D184"/>
    </sheetView>
  </sheetViews>
  <sheetFormatPr defaultRowHeight="15" x14ac:dyDescent="0.25"/>
  <cols>
    <col min="2" max="2" width="12.85546875" customWidth="1"/>
    <col min="3" max="3" width="11" style="4" customWidth="1"/>
    <col min="4" max="4" width="16.5703125" customWidth="1"/>
    <col min="5" max="5" width="9.85546875" customWidth="1"/>
    <col min="7" max="7" width="7.5703125" customWidth="1"/>
    <col min="8" max="8" width="0.140625" customWidth="1"/>
  </cols>
  <sheetData>
    <row r="1" spans="1:10" x14ac:dyDescent="0.25">
      <c r="D1" s="19"/>
      <c r="E1" s="19" t="s">
        <v>0</v>
      </c>
      <c r="F1" s="20"/>
      <c r="G1" s="17"/>
      <c r="H1" s="3"/>
      <c r="I1" s="3"/>
      <c r="J1" s="17"/>
    </row>
    <row r="2" spans="1:10" x14ac:dyDescent="0.25">
      <c r="D2" s="88" t="s">
        <v>72</v>
      </c>
      <c r="E2" s="88"/>
      <c r="F2" s="88"/>
      <c r="G2" s="88"/>
      <c r="H2" s="88"/>
      <c r="I2" s="3"/>
      <c r="J2" s="3"/>
    </row>
    <row r="3" spans="1:10" x14ac:dyDescent="0.25">
      <c r="D3" t="s">
        <v>26</v>
      </c>
      <c r="E3" s="3"/>
      <c r="F3" s="3" t="s">
        <v>1</v>
      </c>
      <c r="G3" s="3"/>
      <c r="H3" s="3"/>
      <c r="I3" s="3"/>
      <c r="J3" s="17"/>
    </row>
    <row r="4" spans="1:10" x14ac:dyDescent="0.25">
      <c r="E4" s="3"/>
      <c r="F4" s="3" t="s">
        <v>73</v>
      </c>
      <c r="G4" s="3"/>
      <c r="H4" s="3"/>
      <c r="I4" s="3"/>
      <c r="J4" s="17"/>
    </row>
    <row r="6" spans="1:10" x14ac:dyDescent="0.25">
      <c r="A6" s="2"/>
      <c r="B6" s="3"/>
      <c r="C6" s="27"/>
      <c r="D6" s="28" t="s">
        <v>2</v>
      </c>
      <c r="E6" s="28"/>
      <c r="F6" s="3"/>
      <c r="G6" s="3"/>
    </row>
    <row r="7" spans="1:10" x14ac:dyDescent="0.25">
      <c r="A7" s="18"/>
      <c r="B7" s="18" t="s">
        <v>27</v>
      </c>
      <c r="C7" s="12"/>
      <c r="D7" s="18"/>
      <c r="E7" s="3"/>
      <c r="F7" s="3"/>
      <c r="G7" s="3"/>
      <c r="H7" s="1"/>
      <c r="I7" s="1"/>
      <c r="J7" s="1"/>
    </row>
    <row r="8" spans="1:10" x14ac:dyDescent="0.25">
      <c r="A8" s="2"/>
      <c r="B8" s="3"/>
      <c r="C8" s="5"/>
      <c r="D8" s="3" t="s">
        <v>32</v>
      </c>
      <c r="E8" s="3"/>
      <c r="F8" s="3"/>
      <c r="G8" s="3"/>
      <c r="H8" s="1"/>
      <c r="I8" s="1"/>
      <c r="J8" s="1"/>
    </row>
    <row r="9" spans="1:10" x14ac:dyDescent="0.25">
      <c r="A9" s="2"/>
      <c r="B9" s="18"/>
      <c r="C9" s="12" t="s">
        <v>74</v>
      </c>
      <c r="D9" s="18"/>
      <c r="E9" s="18"/>
      <c r="F9" s="2"/>
      <c r="G9" s="2"/>
    </row>
    <row r="11" spans="1:10" x14ac:dyDescent="0.25">
      <c r="A11" s="21" t="s">
        <v>3</v>
      </c>
      <c r="B11" s="21"/>
      <c r="C11" s="22"/>
      <c r="D11" s="21"/>
      <c r="E11" s="2"/>
      <c r="F11" s="2"/>
      <c r="G11" s="2"/>
    </row>
    <row r="12" spans="1:10" x14ac:dyDescent="0.25">
      <c r="A12" s="2" t="s">
        <v>30</v>
      </c>
      <c r="D12" s="2" t="s">
        <v>28</v>
      </c>
      <c r="E12" s="2"/>
      <c r="F12" s="2"/>
      <c r="G12" s="2"/>
    </row>
    <row r="13" spans="1:10" x14ac:dyDescent="0.25">
      <c r="A13" s="2" t="s">
        <v>46</v>
      </c>
      <c r="B13" s="2"/>
      <c r="D13" s="2"/>
      <c r="E13" s="2"/>
      <c r="F13" s="2"/>
      <c r="G13" s="2"/>
    </row>
    <row r="14" spans="1:10" x14ac:dyDescent="0.25">
      <c r="A14" s="21" t="s">
        <v>4</v>
      </c>
      <c r="B14" s="21"/>
      <c r="C14" s="22"/>
      <c r="D14" s="21"/>
      <c r="E14" s="21"/>
      <c r="F14" s="21"/>
      <c r="G14" s="2"/>
    </row>
    <row r="15" spans="1:10" x14ac:dyDescent="0.25">
      <c r="A15" s="6"/>
      <c r="B15" s="6" t="s">
        <v>7</v>
      </c>
      <c r="C15" s="6" t="s">
        <v>75</v>
      </c>
      <c r="D15" s="6" t="s">
        <v>76</v>
      </c>
      <c r="E15" s="6" t="s">
        <v>10</v>
      </c>
      <c r="F15" s="6" t="s">
        <v>11</v>
      </c>
      <c r="G15" s="6" t="s">
        <v>77</v>
      </c>
      <c r="H15" s="71"/>
      <c r="I15" s="6" t="s">
        <v>78</v>
      </c>
    </row>
    <row r="16" spans="1:10" x14ac:dyDescent="0.25">
      <c r="A16" s="7"/>
      <c r="B16" s="7" t="s">
        <v>5</v>
      </c>
      <c r="C16" s="7" t="s">
        <v>79</v>
      </c>
      <c r="D16" s="7"/>
      <c r="E16" s="7" t="s">
        <v>9</v>
      </c>
      <c r="F16" s="7"/>
      <c r="G16" s="7" t="s">
        <v>80</v>
      </c>
      <c r="H16" s="68"/>
      <c r="I16" s="7"/>
    </row>
    <row r="17" spans="1:9" x14ac:dyDescent="0.25">
      <c r="A17" s="7"/>
      <c r="B17" s="7" t="s">
        <v>6</v>
      </c>
      <c r="C17" s="7"/>
      <c r="D17" s="7"/>
      <c r="E17" s="7"/>
      <c r="F17" s="7"/>
      <c r="G17" s="7"/>
      <c r="H17" s="68"/>
      <c r="I17" s="7"/>
    </row>
    <row r="18" spans="1:9" x14ac:dyDescent="0.25">
      <c r="A18" s="8"/>
      <c r="B18" s="7" t="s">
        <v>8</v>
      </c>
      <c r="C18" s="7"/>
      <c r="D18" s="8"/>
      <c r="E18" s="8"/>
      <c r="F18" s="8"/>
      <c r="G18" s="8"/>
      <c r="H18" s="72"/>
      <c r="I18" s="7"/>
    </row>
    <row r="19" spans="1:9" x14ac:dyDescent="0.25">
      <c r="A19" s="8"/>
      <c r="B19" s="8"/>
      <c r="C19" s="7"/>
      <c r="D19" s="8"/>
      <c r="E19" s="8"/>
      <c r="F19" s="8"/>
      <c r="G19" s="8"/>
      <c r="H19" s="68"/>
      <c r="I19" s="7"/>
    </row>
    <row r="20" spans="1:9" x14ac:dyDescent="0.25">
      <c r="A20" s="9"/>
      <c r="B20" s="9"/>
      <c r="C20" s="10"/>
      <c r="D20" s="9"/>
      <c r="E20" s="9"/>
      <c r="F20" s="9"/>
      <c r="G20" s="9"/>
      <c r="H20" s="70"/>
      <c r="I20" s="10"/>
    </row>
    <row r="21" spans="1:9" x14ac:dyDescent="0.25">
      <c r="A21" s="69" t="s">
        <v>12</v>
      </c>
      <c r="B21" s="29">
        <v>392.4</v>
      </c>
      <c r="C21" s="29">
        <v>28.8</v>
      </c>
      <c r="D21" s="29">
        <v>1.6</v>
      </c>
      <c r="E21" s="29">
        <v>49</v>
      </c>
      <c r="F21" s="29">
        <v>9.3000000000000007</v>
      </c>
      <c r="G21" s="69"/>
      <c r="H21" s="69"/>
      <c r="I21" s="10">
        <f>SUM(B21:H21)</f>
        <v>481.1</v>
      </c>
    </row>
    <row r="22" spans="1:9" x14ac:dyDescent="0.25">
      <c r="A22" s="69" t="s">
        <v>13</v>
      </c>
      <c r="B22" s="29">
        <v>377.7</v>
      </c>
      <c r="C22" s="29">
        <v>24</v>
      </c>
      <c r="D22" s="29">
        <v>1.9</v>
      </c>
      <c r="E22" s="29">
        <v>46.4</v>
      </c>
      <c r="F22" s="29">
        <v>8.9</v>
      </c>
      <c r="G22" s="69"/>
      <c r="H22" s="69"/>
      <c r="I22" s="69">
        <f>SUM(B22:H22)</f>
        <v>458.89999999999992</v>
      </c>
    </row>
    <row r="23" spans="1:9" x14ac:dyDescent="0.25">
      <c r="A23" s="22" t="s">
        <v>81</v>
      </c>
      <c r="B23" s="23"/>
      <c r="C23" s="22"/>
      <c r="D23" s="63"/>
      <c r="E23" s="23"/>
    </row>
    <row r="24" spans="1:9" x14ac:dyDescent="0.25">
      <c r="A24" s="91" t="s">
        <v>82</v>
      </c>
      <c r="B24" s="91"/>
      <c r="C24" s="91"/>
      <c r="D24" s="91"/>
      <c r="E24" s="91"/>
      <c r="F24" s="91"/>
      <c r="G24" s="91"/>
    </row>
    <row r="25" spans="1:9" x14ac:dyDescent="0.25">
      <c r="A25" s="24" t="s">
        <v>49</v>
      </c>
      <c r="B25" s="24"/>
      <c r="C25" s="24"/>
      <c r="D25" s="24"/>
      <c r="E25" s="24"/>
      <c r="F25" s="24"/>
      <c r="G25" s="24"/>
    </row>
    <row r="26" spans="1:9" x14ac:dyDescent="0.25">
      <c r="A26" s="91" t="s">
        <v>50</v>
      </c>
      <c r="B26" s="91"/>
      <c r="C26" s="91"/>
      <c r="D26" s="91"/>
      <c r="E26" s="91"/>
      <c r="F26" s="91"/>
      <c r="G26" s="24"/>
    </row>
    <row r="27" spans="1:9" x14ac:dyDescent="0.25">
      <c r="A27" s="25" t="s">
        <v>14</v>
      </c>
      <c r="B27" s="25"/>
      <c r="C27" s="25"/>
      <c r="D27" s="26"/>
      <c r="E27" s="26"/>
      <c r="F27" s="26"/>
    </row>
    <row r="28" spans="1:9" x14ac:dyDescent="0.25">
      <c r="A28" s="42" t="s">
        <v>15</v>
      </c>
      <c r="B28" s="43"/>
      <c r="C28" s="44" t="s">
        <v>16</v>
      </c>
      <c r="D28" s="44" t="s">
        <v>33</v>
      </c>
      <c r="E28" s="45" t="s">
        <v>34</v>
      </c>
      <c r="F28" s="46" t="s">
        <v>35</v>
      </c>
      <c r="G28" s="43"/>
    </row>
    <row r="29" spans="1:9" x14ac:dyDescent="0.25">
      <c r="A29" s="47"/>
      <c r="B29" s="48"/>
      <c r="C29" s="49" t="s">
        <v>17</v>
      </c>
      <c r="D29" s="49" t="s">
        <v>36</v>
      </c>
      <c r="E29" s="36" t="s">
        <v>37</v>
      </c>
      <c r="F29" s="50"/>
      <c r="G29" s="51"/>
    </row>
    <row r="30" spans="1:9" x14ac:dyDescent="0.25">
      <c r="A30" s="47"/>
      <c r="B30" s="48"/>
      <c r="C30" s="49" t="s">
        <v>18</v>
      </c>
      <c r="D30" s="49" t="s">
        <v>38</v>
      </c>
      <c r="E30" s="36" t="s">
        <v>39</v>
      </c>
      <c r="F30" s="50"/>
      <c r="G30" s="51"/>
    </row>
    <row r="31" spans="1:9" x14ac:dyDescent="0.25">
      <c r="A31" s="52"/>
      <c r="B31" s="53"/>
      <c r="C31" s="54" t="s">
        <v>19</v>
      </c>
      <c r="D31" s="54"/>
      <c r="E31" s="55"/>
      <c r="F31" s="56"/>
      <c r="G31" s="57"/>
    </row>
    <row r="32" spans="1:9" x14ac:dyDescent="0.25">
      <c r="A32" s="58" t="s">
        <v>20</v>
      </c>
      <c r="B32" s="59"/>
      <c r="C32" s="60">
        <v>113.7</v>
      </c>
      <c r="D32" s="61"/>
      <c r="E32" s="59"/>
      <c r="F32" s="89"/>
      <c r="G32" s="90"/>
    </row>
    <row r="33" spans="1:7" x14ac:dyDescent="0.25">
      <c r="A33" s="89" t="s">
        <v>65</v>
      </c>
      <c r="B33" s="90"/>
      <c r="C33" s="60"/>
      <c r="D33" s="61">
        <v>23.4</v>
      </c>
      <c r="E33" s="61">
        <v>90.3</v>
      </c>
      <c r="F33" s="89" t="s">
        <v>83</v>
      </c>
      <c r="G33" s="90"/>
    </row>
    <row r="34" spans="1:7" x14ac:dyDescent="0.25">
      <c r="A34" s="22" t="s">
        <v>21</v>
      </c>
      <c r="B34" s="23"/>
      <c r="C34" s="22"/>
      <c r="D34" s="23"/>
      <c r="E34" s="23"/>
      <c r="F34" s="23"/>
      <c r="G34" s="23"/>
    </row>
    <row r="35" spans="1:7" x14ac:dyDescent="0.25">
      <c r="A35" s="11" t="s">
        <v>22</v>
      </c>
      <c r="B35" s="14" t="s">
        <v>23</v>
      </c>
      <c r="C35" s="15"/>
      <c r="D35" s="13"/>
      <c r="E35" s="11" t="s">
        <v>24</v>
      </c>
      <c r="F35" s="16" t="s">
        <v>25</v>
      </c>
    </row>
    <row r="36" spans="1:7" x14ac:dyDescent="0.25">
      <c r="A36" s="30"/>
      <c r="B36" s="92" t="str">
        <f>[1]Завид.!B28</f>
        <v>2017 год</v>
      </c>
      <c r="C36" s="93"/>
      <c r="D36" s="94"/>
      <c r="E36" s="30"/>
      <c r="F36" s="31"/>
    </row>
    <row r="37" spans="1:7" x14ac:dyDescent="0.25">
      <c r="A37" s="32" t="str">
        <f>[1]Завид.!A29</f>
        <v xml:space="preserve">Январь </v>
      </c>
      <c r="B37" s="76" t="str">
        <f>[1]Завид.!B29</f>
        <v>Посыпка придомовой территории ПСС</v>
      </c>
      <c r="C37" s="77"/>
      <c r="D37" s="78"/>
      <c r="E37" s="32">
        <v>0.5</v>
      </c>
      <c r="F37" s="33">
        <v>750</v>
      </c>
    </row>
    <row r="38" spans="1:7" x14ac:dyDescent="0.25">
      <c r="A38" s="32" t="str">
        <f>[1]Завид.!A30</f>
        <v>2017 г.</v>
      </c>
      <c r="B38" s="76" t="str">
        <f>[1]Завид.!B30</f>
        <v>Прочистка канализации в подвале</v>
      </c>
      <c r="C38" s="77"/>
      <c r="D38" s="78"/>
      <c r="E38" s="32" t="s">
        <v>62</v>
      </c>
      <c r="F38" s="32"/>
    </row>
    <row r="39" spans="1:7" x14ac:dyDescent="0.25">
      <c r="A39" s="32"/>
      <c r="B39" s="76" t="str">
        <f>[1]Завид.!B31</f>
        <v>Ремонт радиаторного блока в кв.25</v>
      </c>
      <c r="C39" s="77"/>
      <c r="D39" s="78"/>
      <c r="E39" s="32" t="s">
        <v>97</v>
      </c>
      <c r="F39" s="33"/>
    </row>
    <row r="40" spans="1:7" x14ac:dyDescent="0.25">
      <c r="A40" s="32"/>
      <c r="B40" s="76" t="str">
        <f>[1]Завид.!B32</f>
        <v>Прочистка кухонной канализации в кв.40</v>
      </c>
      <c r="C40" s="77"/>
      <c r="D40" s="78"/>
      <c r="E40" s="32" t="s">
        <v>98</v>
      </c>
      <c r="F40" s="33"/>
    </row>
    <row r="41" spans="1:7" x14ac:dyDescent="0.25">
      <c r="A41" s="32"/>
      <c r="B41" s="76" t="s">
        <v>120</v>
      </c>
      <c r="C41" s="77"/>
      <c r="D41" s="78"/>
      <c r="E41" s="34" t="s">
        <v>121</v>
      </c>
      <c r="F41" s="32"/>
    </row>
    <row r="42" spans="1:7" x14ac:dyDescent="0.25">
      <c r="A42" s="32" t="str">
        <f>[1]Завид.!A33</f>
        <v>февраль</v>
      </c>
      <c r="B42" s="76" t="str">
        <f>[1]Завид.!B33</f>
        <v>Замена трубы РР 25  (отопление) в кв.24-28</v>
      </c>
      <c r="C42" s="77"/>
      <c r="D42" s="78"/>
      <c r="E42" s="34" t="s">
        <v>99</v>
      </c>
      <c r="F42" s="32">
        <v>240</v>
      </c>
    </row>
    <row r="43" spans="1:7" x14ac:dyDescent="0.25">
      <c r="A43" s="32"/>
      <c r="B43" s="76" t="str">
        <f>[1]Завид.!B34</f>
        <v>Замена американок 25</v>
      </c>
      <c r="C43" s="77"/>
      <c r="D43" s="78"/>
      <c r="E43" s="34" t="s">
        <v>31</v>
      </c>
      <c r="F43" s="32">
        <v>240</v>
      </c>
    </row>
    <row r="44" spans="1:7" x14ac:dyDescent="0.25">
      <c r="A44" s="32"/>
      <c r="B44" s="76" t="str">
        <f>[1]Завид.!B35</f>
        <v>Замена муфты обжимной 20</v>
      </c>
      <c r="C44" s="77"/>
      <c r="D44" s="78"/>
      <c r="E44" s="34" t="s">
        <v>47</v>
      </c>
      <c r="F44" s="32">
        <v>552</v>
      </c>
    </row>
    <row r="45" spans="1:7" x14ac:dyDescent="0.25">
      <c r="A45" s="32"/>
      <c r="B45" s="76" t="str">
        <f>[1]Завид.!B36</f>
        <v>Угол РР 25</v>
      </c>
      <c r="C45" s="77"/>
      <c r="D45" s="78"/>
      <c r="E45" s="34" t="s">
        <v>100</v>
      </c>
      <c r="F45" s="32">
        <v>32</v>
      </c>
    </row>
    <row r="46" spans="1:7" x14ac:dyDescent="0.25">
      <c r="A46" s="32"/>
      <c r="B46" s="76" t="str">
        <f>[1]Завид.!B37</f>
        <v>Установка муфты обжимной 25 в кв.38</v>
      </c>
      <c r="C46" s="77"/>
      <c r="D46" s="78"/>
      <c r="E46" s="34" t="s">
        <v>31</v>
      </c>
      <c r="F46" s="32">
        <v>1440</v>
      </c>
    </row>
    <row r="47" spans="1:7" x14ac:dyDescent="0.25">
      <c r="A47" s="32"/>
      <c r="B47" s="76" t="str">
        <f>[1]Завид.!B38</f>
        <v>американка 25</v>
      </c>
      <c r="C47" s="77"/>
      <c r="D47" s="78"/>
      <c r="E47" s="34" t="s">
        <v>31</v>
      </c>
      <c r="F47" s="32">
        <v>330</v>
      </c>
    </row>
    <row r="48" spans="1:7" x14ac:dyDescent="0.25">
      <c r="A48" s="32"/>
      <c r="B48" s="76" t="str">
        <f>[1]Завид.!B39</f>
        <v>тройник переходной 25*20*25</v>
      </c>
      <c r="C48" s="77"/>
      <c r="D48" s="78"/>
      <c r="E48" s="34" t="s">
        <v>47</v>
      </c>
      <c r="F48" s="32">
        <v>10</v>
      </c>
    </row>
    <row r="49" spans="1:6" x14ac:dyDescent="0.25">
      <c r="A49" s="32"/>
      <c r="B49" s="76" t="str">
        <f>[1]Завид.!B40</f>
        <v>муфта соединит.20*1/2</v>
      </c>
      <c r="C49" s="77"/>
      <c r="D49" s="78"/>
      <c r="E49" s="34" t="s">
        <v>47</v>
      </c>
      <c r="F49" s="32">
        <v>47</v>
      </c>
    </row>
    <row r="50" spans="1:6" x14ac:dyDescent="0.25">
      <c r="A50" s="32"/>
      <c r="B50" s="76" t="str">
        <f>[1]Завид.!B41</f>
        <v>Ремонт радиаторного блока в кв.62</v>
      </c>
      <c r="C50" s="77"/>
      <c r="D50" s="78"/>
      <c r="E50" s="34" t="s">
        <v>70</v>
      </c>
      <c r="F50" s="32"/>
    </row>
    <row r="51" spans="1:6" x14ac:dyDescent="0.25">
      <c r="A51" s="32"/>
      <c r="B51" s="76" t="str">
        <f>[1]Завид.!B42</f>
        <v>Замена вентиля 25 в подвале</v>
      </c>
      <c r="C51" s="77"/>
      <c r="D51" s="78"/>
      <c r="E51" s="34" t="s">
        <v>47</v>
      </c>
      <c r="F51" s="32">
        <v>435</v>
      </c>
    </row>
    <row r="52" spans="1:6" x14ac:dyDescent="0.25">
      <c r="A52" s="32"/>
      <c r="B52" s="76" t="str">
        <f>[1]Завид.!B43</f>
        <v>Ревизия крана в кв.5</v>
      </c>
      <c r="C52" s="77"/>
      <c r="D52" s="78"/>
      <c r="E52" s="34"/>
      <c r="F52" s="32"/>
    </row>
    <row r="53" spans="1:6" x14ac:dyDescent="0.25">
      <c r="A53" s="32"/>
      <c r="B53" s="76" t="s">
        <v>120</v>
      </c>
      <c r="C53" s="77"/>
      <c r="D53" s="78"/>
      <c r="E53" s="34" t="s">
        <v>122</v>
      </c>
      <c r="F53" s="32"/>
    </row>
    <row r="54" spans="1:6" x14ac:dyDescent="0.25">
      <c r="A54" s="32"/>
      <c r="B54" s="76" t="str">
        <f>[1]Завид.!B44</f>
        <v>Посыпка придомовой территории ПСС</v>
      </c>
      <c r="C54" s="77"/>
      <c r="D54" s="78"/>
      <c r="E54" s="34" t="s">
        <v>71</v>
      </c>
      <c r="F54" s="32">
        <v>750</v>
      </c>
    </row>
    <row r="55" spans="1:6" s="74" customFormat="1" x14ac:dyDescent="0.25">
      <c r="A55" s="32"/>
      <c r="B55" s="76" t="s">
        <v>130</v>
      </c>
      <c r="C55" s="77"/>
      <c r="D55" s="78"/>
      <c r="E55" s="34"/>
      <c r="F55" s="32"/>
    </row>
    <row r="56" spans="1:6" s="74" customFormat="1" x14ac:dyDescent="0.25">
      <c r="A56" s="32"/>
      <c r="B56" s="76" t="s">
        <v>131</v>
      </c>
      <c r="C56" s="77"/>
      <c r="D56" s="78"/>
      <c r="E56" s="34" t="s">
        <v>132</v>
      </c>
      <c r="F56" s="32">
        <v>245</v>
      </c>
    </row>
    <row r="57" spans="1:6" x14ac:dyDescent="0.25">
      <c r="A57" s="32" t="str">
        <f>[1]Завид.!A45</f>
        <v>март</v>
      </c>
      <c r="B57" s="76" t="str">
        <f>[1]Завид.!B45</f>
        <v>Замена трубы РР 25  (отопление) в кв.24</v>
      </c>
      <c r="C57" s="77"/>
      <c r="D57" s="78"/>
      <c r="E57" s="34" t="s">
        <v>51</v>
      </c>
      <c r="F57" s="32">
        <v>40</v>
      </c>
    </row>
    <row r="58" spans="1:6" x14ac:dyDescent="0.25">
      <c r="A58" s="32"/>
      <c r="B58" s="76" t="str">
        <f>[1]Завид.!B46</f>
        <v>Замена американок 25</v>
      </c>
      <c r="C58" s="77"/>
      <c r="D58" s="78"/>
      <c r="E58" s="34" t="s">
        <v>31</v>
      </c>
      <c r="F58" s="35">
        <v>240</v>
      </c>
    </row>
    <row r="59" spans="1:6" x14ac:dyDescent="0.25">
      <c r="A59" s="32"/>
      <c r="B59" s="76" t="str">
        <f>[1]Завид.!B47</f>
        <v>Угол РР 25</v>
      </c>
      <c r="C59" s="77"/>
      <c r="D59" s="78"/>
      <c r="E59" s="34" t="s">
        <v>31</v>
      </c>
      <c r="F59" s="35">
        <v>8</v>
      </c>
    </row>
    <row r="60" spans="1:6" x14ac:dyDescent="0.25">
      <c r="A60" s="32"/>
      <c r="B60" s="76" t="str">
        <f>[1]Завид.!B48</f>
        <v>Прочистка канализации в подвале</v>
      </c>
      <c r="C60" s="77"/>
      <c r="D60" s="78"/>
      <c r="E60" s="34" t="s">
        <v>69</v>
      </c>
      <c r="F60" s="35"/>
    </row>
    <row r="61" spans="1:6" x14ac:dyDescent="0.25">
      <c r="A61" s="32"/>
      <c r="B61" s="76" t="str">
        <f>[1]Завид.!B49</f>
        <v>Перекрытие стояков</v>
      </c>
      <c r="C61" s="77"/>
      <c r="D61" s="78"/>
      <c r="E61" s="34" t="s">
        <v>101</v>
      </c>
      <c r="F61" s="35"/>
    </row>
    <row r="62" spans="1:6" x14ac:dyDescent="0.25">
      <c r="A62" s="32"/>
      <c r="B62" s="76" t="str">
        <f>[1]Завид.!B50</f>
        <v>Замена трубы РР 25</v>
      </c>
      <c r="C62" s="77"/>
      <c r="D62" s="78"/>
      <c r="E62" s="34" t="s">
        <v>51</v>
      </c>
      <c r="F62" s="35">
        <v>40</v>
      </c>
    </row>
    <row r="63" spans="1:6" x14ac:dyDescent="0.25">
      <c r="A63" s="32"/>
      <c r="B63" s="76" t="str">
        <f>[1]Завид.!B51</f>
        <v>Замена американок 25</v>
      </c>
      <c r="C63" s="77"/>
      <c r="D63" s="78"/>
      <c r="E63" s="34" t="s">
        <v>102</v>
      </c>
      <c r="F63" s="35">
        <v>240</v>
      </c>
    </row>
    <row r="64" spans="1:6" x14ac:dyDescent="0.25">
      <c r="A64" s="32"/>
      <c r="B64" s="76" t="str">
        <f>[1]Завид.!B52</f>
        <v>Угол РР 25</v>
      </c>
      <c r="C64" s="77"/>
      <c r="D64" s="78"/>
      <c r="E64" s="34" t="s">
        <v>47</v>
      </c>
      <c r="F64" s="35">
        <v>4</v>
      </c>
    </row>
    <row r="65" spans="1:6" x14ac:dyDescent="0.25">
      <c r="A65" s="32"/>
      <c r="B65" s="76" t="str">
        <f>[1]Завид.!B53</f>
        <v xml:space="preserve">Муфта </v>
      </c>
      <c r="C65" s="77"/>
      <c r="D65" s="78"/>
      <c r="E65" s="34" t="s">
        <v>47</v>
      </c>
      <c r="F65" s="35">
        <v>4</v>
      </c>
    </row>
    <row r="66" spans="1:6" x14ac:dyDescent="0.25">
      <c r="A66" s="32"/>
      <c r="B66" s="76" t="str">
        <f>[1]Завид.!B54</f>
        <v>Замена светильников во 2 под.</v>
      </c>
      <c r="C66" s="77"/>
      <c r="D66" s="78"/>
      <c r="E66" s="34" t="s">
        <v>31</v>
      </c>
      <c r="F66" s="35">
        <v>166</v>
      </c>
    </row>
    <row r="67" spans="1:6" x14ac:dyDescent="0.25">
      <c r="A67" s="32"/>
      <c r="B67" s="76" t="str">
        <f>[1]Завид.!B55</f>
        <v>Замена эл.лампочек во 2 под.</v>
      </c>
      <c r="C67" s="77"/>
      <c r="D67" s="78"/>
      <c r="E67" s="34" t="s">
        <v>100</v>
      </c>
      <c r="F67" s="35">
        <v>84</v>
      </c>
    </row>
    <row r="68" spans="1:6" x14ac:dyDescent="0.25">
      <c r="A68" s="32"/>
      <c r="B68" s="76" t="str">
        <f>[1]Завид.!B56</f>
        <v>Установка основания под патрон</v>
      </c>
      <c r="C68" s="77"/>
      <c r="D68" s="78"/>
      <c r="E68" s="34" t="s">
        <v>31</v>
      </c>
      <c r="F68" s="35">
        <v>68</v>
      </c>
    </row>
    <row r="69" spans="1:6" x14ac:dyDescent="0.25">
      <c r="A69" s="32"/>
      <c r="B69" s="76" t="s">
        <v>120</v>
      </c>
      <c r="C69" s="77"/>
      <c r="D69" s="78"/>
      <c r="E69" s="34" t="s">
        <v>123</v>
      </c>
      <c r="F69" s="35"/>
    </row>
    <row r="70" spans="1:6" x14ac:dyDescent="0.25">
      <c r="A70" s="73" t="s">
        <v>124</v>
      </c>
      <c r="B70" s="76" t="s">
        <v>125</v>
      </c>
      <c r="C70" s="77"/>
      <c r="D70" s="78"/>
      <c r="E70" s="34"/>
      <c r="F70" s="35"/>
    </row>
    <row r="71" spans="1:6" x14ac:dyDescent="0.25">
      <c r="A71" s="73"/>
      <c r="B71" s="76" t="s">
        <v>126</v>
      </c>
      <c r="C71" s="77"/>
      <c r="D71" s="78"/>
      <c r="E71" s="34" t="s">
        <v>127</v>
      </c>
      <c r="F71" s="35"/>
    </row>
    <row r="72" spans="1:6" s="74" customFormat="1" x14ac:dyDescent="0.25">
      <c r="A72" s="73"/>
      <c r="B72" s="76" t="s">
        <v>133</v>
      </c>
      <c r="C72" s="77"/>
      <c r="D72" s="78"/>
      <c r="E72" s="34" t="s">
        <v>134</v>
      </c>
      <c r="F72" s="35"/>
    </row>
    <row r="73" spans="1:6" x14ac:dyDescent="0.25">
      <c r="A73" s="32"/>
      <c r="B73" s="76" t="str">
        <f>[1]Завид.!B57</f>
        <v>Замена канализац. труб в подвале. Труба с/т 110 (2м)</v>
      </c>
      <c r="C73" s="77"/>
      <c r="D73" s="78"/>
      <c r="E73" s="34" t="s">
        <v>103</v>
      </c>
      <c r="F73" s="35">
        <v>1960</v>
      </c>
    </row>
    <row r="74" spans="1:6" x14ac:dyDescent="0.25">
      <c r="A74" s="32"/>
      <c r="B74" s="76" t="str">
        <f>[1]Завид.!B58</f>
        <v>тройник 110</v>
      </c>
      <c r="C74" s="77"/>
      <c r="D74" s="78"/>
      <c r="E74" s="34" t="s">
        <v>100</v>
      </c>
      <c r="F74" s="35">
        <v>390</v>
      </c>
    </row>
    <row r="75" spans="1:6" x14ac:dyDescent="0.25">
      <c r="A75" s="32"/>
      <c r="B75" s="76" t="str">
        <f>[1]Завид.!B59</f>
        <v>отвод 110</v>
      </c>
      <c r="C75" s="77"/>
      <c r="D75" s="78"/>
      <c r="E75" s="34" t="s">
        <v>100</v>
      </c>
      <c r="F75" s="35">
        <v>180</v>
      </c>
    </row>
    <row r="76" spans="1:6" x14ac:dyDescent="0.25">
      <c r="A76" s="32"/>
      <c r="B76" s="76" t="str">
        <f>[1]Завид.!B60</f>
        <v>переходник чугун-пластик</v>
      </c>
      <c r="C76" s="77"/>
      <c r="D76" s="78"/>
      <c r="E76" s="34" t="s">
        <v>100</v>
      </c>
      <c r="F76" s="35">
        <v>312</v>
      </c>
    </row>
    <row r="77" spans="1:6" x14ac:dyDescent="0.25">
      <c r="A77" s="32"/>
      <c r="B77" s="76" t="str">
        <f>[1]Завид.!B61</f>
        <v>муфта 110</v>
      </c>
      <c r="C77" s="77"/>
      <c r="D77" s="78"/>
      <c r="E77" s="34" t="s">
        <v>100</v>
      </c>
      <c r="F77" s="35">
        <v>312</v>
      </c>
    </row>
    <row r="78" spans="1:6" x14ac:dyDescent="0.25">
      <c r="A78" s="32"/>
      <c r="B78" s="76" t="str">
        <f>[1]Завид.!B62</f>
        <v>хомут пластмас. 110</v>
      </c>
      <c r="C78" s="77"/>
      <c r="D78" s="78"/>
      <c r="E78" s="34" t="s">
        <v>61</v>
      </c>
      <c r="F78" s="35">
        <v>120</v>
      </c>
    </row>
    <row r="79" spans="1:6" x14ac:dyDescent="0.25">
      <c r="A79" s="32"/>
      <c r="B79" s="76" t="str">
        <f>[1]Завид.!B63</f>
        <v>Замена крана шар.25 на хол воде</v>
      </c>
      <c r="C79" s="77"/>
      <c r="D79" s="78"/>
      <c r="E79" s="34" t="s">
        <v>47</v>
      </c>
      <c r="F79" s="35">
        <v>435</v>
      </c>
    </row>
    <row r="80" spans="1:6" x14ac:dyDescent="0.25">
      <c r="A80" s="32"/>
      <c r="B80" s="76" t="str">
        <f>[1]Завид.!B64</f>
        <v>Замена американок 25 в кв.30</v>
      </c>
      <c r="C80" s="77"/>
      <c r="D80" s="78"/>
      <c r="E80" s="34" t="s">
        <v>100</v>
      </c>
      <c r="F80" s="35">
        <v>596</v>
      </c>
    </row>
    <row r="81" spans="1:6" x14ac:dyDescent="0.25">
      <c r="A81" s="32"/>
      <c r="B81" s="76" t="str">
        <f>[1]Завид.!B65</f>
        <v>Замена трубы рр 25 в кв.37</v>
      </c>
      <c r="C81" s="77"/>
      <c r="D81" s="78"/>
      <c r="E81" s="34" t="s">
        <v>51</v>
      </c>
      <c r="F81" s="35">
        <v>40</v>
      </c>
    </row>
    <row r="82" spans="1:6" x14ac:dyDescent="0.25">
      <c r="A82" s="32"/>
      <c r="B82" s="76" t="str">
        <f>[1]Завид.!B66</f>
        <v>американка 25</v>
      </c>
      <c r="C82" s="77"/>
      <c r="D82" s="78"/>
      <c r="E82" s="34" t="s">
        <v>31</v>
      </c>
      <c r="F82" s="35">
        <v>306</v>
      </c>
    </row>
    <row r="83" spans="1:6" x14ac:dyDescent="0.25">
      <c r="A83" s="32"/>
      <c r="B83" s="76" t="str">
        <f>[1]Завид.!B67</f>
        <v>Угол РР 25</v>
      </c>
      <c r="C83" s="77"/>
      <c r="D83" s="78"/>
      <c r="E83" s="34" t="s">
        <v>47</v>
      </c>
      <c r="F83" s="35">
        <v>6</v>
      </c>
    </row>
    <row r="84" spans="1:6" x14ac:dyDescent="0.25">
      <c r="A84" s="32"/>
      <c r="B84" s="76" t="str">
        <f>[1]Завид.!B68</f>
        <v>муфта соед.</v>
      </c>
      <c r="C84" s="77"/>
      <c r="D84" s="78"/>
      <c r="E84" s="34" t="s">
        <v>47</v>
      </c>
      <c r="F84" s="35">
        <v>53</v>
      </c>
    </row>
    <row r="85" spans="1:6" x14ac:dyDescent="0.25">
      <c r="A85" s="32"/>
      <c r="B85" s="76" t="str">
        <f>[1]Завид.!B69</f>
        <v>Установка розетки эл.</v>
      </c>
      <c r="C85" s="77"/>
      <c r="D85" s="78"/>
      <c r="E85" s="34" t="s">
        <v>47</v>
      </c>
      <c r="F85" s="35">
        <v>32</v>
      </c>
    </row>
    <row r="86" spans="1:6" x14ac:dyDescent="0.25">
      <c r="A86" s="32"/>
      <c r="B86" s="76" t="str">
        <f>[1]Завид.!B70</f>
        <v>Замена провода элект.</v>
      </c>
      <c r="C86" s="77"/>
      <c r="D86" s="78"/>
      <c r="E86" s="34" t="s">
        <v>48</v>
      </c>
      <c r="F86" s="35">
        <v>72</v>
      </c>
    </row>
    <row r="87" spans="1:6" x14ac:dyDescent="0.25">
      <c r="A87" s="32"/>
      <c r="B87" s="76" t="str">
        <f>[1]Завид.!B71</f>
        <v>Замена динрейки</v>
      </c>
      <c r="C87" s="77"/>
      <c r="D87" s="78"/>
      <c r="E87" s="34" t="s">
        <v>47</v>
      </c>
      <c r="F87" s="35">
        <v>21</v>
      </c>
    </row>
    <row r="88" spans="1:6" x14ac:dyDescent="0.25">
      <c r="A88" s="32" t="str">
        <f>[1]Завид.!A72</f>
        <v>май</v>
      </c>
      <c r="B88" s="76" t="str">
        <f>[1]Завид.!B72</f>
        <v>Замена трубы РР25  в кв.12</v>
      </c>
      <c r="C88" s="77"/>
      <c r="D88" s="78"/>
      <c r="E88" s="34" t="s">
        <v>67</v>
      </c>
      <c r="F88" s="35">
        <v>43</v>
      </c>
    </row>
    <row r="89" spans="1:6" x14ac:dyDescent="0.25">
      <c r="A89" s="32"/>
      <c r="B89" s="76" t="str">
        <f>[1]Завид.!B73</f>
        <v>американка 25</v>
      </c>
      <c r="C89" s="77"/>
      <c r="D89" s="78"/>
      <c r="E89" s="34" t="s">
        <v>31</v>
      </c>
      <c r="F89" s="35">
        <v>298</v>
      </c>
    </row>
    <row r="90" spans="1:6" x14ac:dyDescent="0.25">
      <c r="A90" s="32"/>
      <c r="B90" s="76" t="str">
        <f>[1]Завид.!B74</f>
        <v>Угол РР 25</v>
      </c>
      <c r="C90" s="77"/>
      <c r="D90" s="78"/>
      <c r="E90" s="34" t="s">
        <v>47</v>
      </c>
      <c r="F90" s="35">
        <v>7</v>
      </c>
    </row>
    <row r="91" spans="1:6" x14ac:dyDescent="0.25">
      <c r="A91" s="32"/>
      <c r="B91" s="76" t="str">
        <f>[1]Завид.!B75</f>
        <v>Перекрытие отопления. Набивка сальников на задвижках</v>
      </c>
      <c r="C91" s="77"/>
      <c r="D91" s="78"/>
      <c r="E91" s="34"/>
      <c r="F91" s="35"/>
    </row>
    <row r="92" spans="1:6" x14ac:dyDescent="0.25">
      <c r="A92" s="32"/>
      <c r="B92" s="76" t="str">
        <f>[1]Завид.!B76</f>
        <v>Замена крана шар.25 на хол воде в подвале</v>
      </c>
      <c r="C92" s="77"/>
      <c r="D92" s="78"/>
      <c r="E92" s="34" t="s">
        <v>47</v>
      </c>
      <c r="F92" s="35">
        <v>459</v>
      </c>
    </row>
    <row r="93" spans="1:6" x14ac:dyDescent="0.25">
      <c r="A93" s="32"/>
      <c r="B93" s="76" t="str">
        <f>[1]Завид.!B77</f>
        <v>американка 25</v>
      </c>
      <c r="C93" s="77"/>
      <c r="D93" s="78"/>
      <c r="E93" s="34" t="s">
        <v>64</v>
      </c>
      <c r="F93" s="35">
        <v>1192</v>
      </c>
    </row>
    <row r="94" spans="1:6" x14ac:dyDescent="0.25">
      <c r="A94" s="32"/>
      <c r="B94" s="76" t="str">
        <f>[1]Завид.!B78</f>
        <v>бочонок</v>
      </c>
      <c r="C94" s="77"/>
      <c r="D94" s="78"/>
      <c r="E94" s="34" t="s">
        <v>47</v>
      </c>
      <c r="F94" s="35">
        <v>131</v>
      </c>
    </row>
    <row r="95" spans="1:6" x14ac:dyDescent="0.25">
      <c r="A95" s="32"/>
      <c r="B95" s="76" t="str">
        <f>[1]Завид.!B79</f>
        <v>футорка</v>
      </c>
      <c r="C95" s="77"/>
      <c r="D95" s="78"/>
      <c r="E95" s="34" t="s">
        <v>47</v>
      </c>
      <c r="F95" s="35">
        <v>130</v>
      </c>
    </row>
    <row r="96" spans="1:6" x14ac:dyDescent="0.25">
      <c r="A96" s="32"/>
      <c r="B96" s="76" t="str">
        <f>[1]Завид.!B80</f>
        <v>Замена трубы РР 25 в кв.51</v>
      </c>
      <c r="C96" s="77"/>
      <c r="D96" s="78"/>
      <c r="E96" s="34" t="s">
        <v>48</v>
      </c>
      <c r="F96" s="35">
        <v>146</v>
      </c>
    </row>
    <row r="97" spans="1:6" x14ac:dyDescent="0.25">
      <c r="A97" s="32"/>
      <c r="B97" s="76" t="str">
        <f>[1]Завид.!B81</f>
        <v>Угол РР 25</v>
      </c>
      <c r="C97" s="77"/>
      <c r="D97" s="78"/>
      <c r="E97" s="34" t="s">
        <v>31</v>
      </c>
      <c r="F97" s="35">
        <v>14</v>
      </c>
    </row>
    <row r="98" spans="1:6" x14ac:dyDescent="0.25">
      <c r="A98" s="32"/>
      <c r="B98" s="76" t="str">
        <f>[1]Завид.!B82</f>
        <v>муфта соед.</v>
      </c>
      <c r="C98" s="77"/>
      <c r="D98" s="78"/>
      <c r="E98" s="34" t="s">
        <v>100</v>
      </c>
      <c r="F98" s="35">
        <v>228</v>
      </c>
    </row>
    <row r="99" spans="1:6" x14ac:dyDescent="0.25">
      <c r="A99" s="32"/>
      <c r="B99" s="76" t="str">
        <f>[1]Завид.!B83</f>
        <v>Замена трубы рр 20</v>
      </c>
      <c r="C99" s="77"/>
      <c r="D99" s="78"/>
      <c r="E99" s="34" t="s">
        <v>99</v>
      </c>
      <c r="F99" s="35">
        <v>198</v>
      </c>
    </row>
    <row r="100" spans="1:6" x14ac:dyDescent="0.25">
      <c r="A100" s="32"/>
      <c r="B100" s="76" t="str">
        <f>[1]Завид.!B84</f>
        <v>Прочистка канализации в подвале</v>
      </c>
      <c r="C100" s="77"/>
      <c r="D100" s="78"/>
      <c r="E100" s="34" t="s">
        <v>62</v>
      </c>
      <c r="F100" s="35"/>
    </row>
    <row r="101" spans="1:6" x14ac:dyDescent="0.25">
      <c r="A101" s="32"/>
      <c r="B101" s="76" t="str">
        <f>[1]Завид.!B85</f>
        <v>Замена радиаторного блока в кв.51</v>
      </c>
      <c r="C101" s="77"/>
      <c r="D101" s="78"/>
      <c r="E101" s="34" t="s">
        <v>47</v>
      </c>
      <c r="F101" s="35"/>
    </row>
    <row r="102" spans="1:6" s="74" customFormat="1" x14ac:dyDescent="0.25">
      <c r="A102" s="32" t="s">
        <v>135</v>
      </c>
      <c r="B102" s="76" t="s">
        <v>133</v>
      </c>
      <c r="C102" s="77"/>
      <c r="D102" s="78"/>
      <c r="E102" s="34" t="s">
        <v>134</v>
      </c>
      <c r="F102" s="35"/>
    </row>
    <row r="103" spans="1:6" s="74" customFormat="1" x14ac:dyDescent="0.25">
      <c r="A103" s="32"/>
      <c r="B103" s="79" t="s">
        <v>136</v>
      </c>
      <c r="C103" s="80"/>
      <c r="D103" s="81"/>
      <c r="E103" s="34" t="s">
        <v>137</v>
      </c>
      <c r="F103" s="35"/>
    </row>
    <row r="104" spans="1:6" x14ac:dyDescent="0.25">
      <c r="A104" s="32" t="str">
        <f>[1]Завид.!A86</f>
        <v>июль</v>
      </c>
      <c r="B104" s="76" t="str">
        <f>[1]Завид.!B86</f>
        <v>Замена эл патрона</v>
      </c>
      <c r="C104" s="77"/>
      <c r="D104" s="78"/>
      <c r="E104" s="34" t="s">
        <v>47</v>
      </c>
      <c r="F104" s="35">
        <v>15</v>
      </c>
    </row>
    <row r="105" spans="1:6" x14ac:dyDescent="0.25">
      <c r="A105" s="32"/>
      <c r="B105" s="76" t="s">
        <v>84</v>
      </c>
      <c r="C105" s="77"/>
      <c r="D105" s="78"/>
      <c r="E105" s="34" t="s">
        <v>31</v>
      </c>
      <c r="F105" s="35">
        <v>42</v>
      </c>
    </row>
    <row r="106" spans="1:6" x14ac:dyDescent="0.25">
      <c r="A106" s="32"/>
      <c r="B106" s="76" t="s">
        <v>85</v>
      </c>
      <c r="C106" s="77"/>
      <c r="D106" s="78"/>
      <c r="E106" s="34" t="s">
        <v>48</v>
      </c>
      <c r="F106" s="35">
        <v>16</v>
      </c>
    </row>
    <row r="107" spans="1:6" x14ac:dyDescent="0.25">
      <c r="A107" s="32"/>
      <c r="B107" s="76" t="s">
        <v>86</v>
      </c>
      <c r="C107" s="77"/>
      <c r="D107" s="78"/>
      <c r="E107" s="34" t="s">
        <v>104</v>
      </c>
      <c r="F107" s="35"/>
    </row>
    <row r="108" spans="1:6" x14ac:dyDescent="0.25">
      <c r="A108" s="32"/>
      <c r="B108" s="76" t="s">
        <v>87</v>
      </c>
      <c r="C108" s="77"/>
      <c r="D108" s="78"/>
      <c r="E108" s="34" t="s">
        <v>47</v>
      </c>
      <c r="F108" s="35">
        <v>10</v>
      </c>
    </row>
    <row r="109" spans="1:6" x14ac:dyDescent="0.25">
      <c r="A109" s="32"/>
      <c r="B109" s="76" t="s">
        <v>88</v>
      </c>
      <c r="C109" s="77"/>
      <c r="D109" s="78"/>
      <c r="E109" s="34" t="s">
        <v>105</v>
      </c>
      <c r="F109" s="35"/>
    </row>
    <row r="110" spans="1:6" x14ac:dyDescent="0.25">
      <c r="A110" s="32"/>
      <c r="B110" s="76" t="s">
        <v>89</v>
      </c>
      <c r="C110" s="77"/>
      <c r="D110" s="78"/>
      <c r="E110" s="34" t="s">
        <v>106</v>
      </c>
      <c r="F110" s="35">
        <v>188</v>
      </c>
    </row>
    <row r="111" spans="1:6" x14ac:dyDescent="0.25">
      <c r="A111" s="32"/>
      <c r="B111" s="76" t="s">
        <v>90</v>
      </c>
      <c r="C111" s="77"/>
      <c r="D111" s="78"/>
      <c r="E111" s="34" t="s">
        <v>63</v>
      </c>
      <c r="F111" s="35">
        <v>1090</v>
      </c>
    </row>
    <row r="112" spans="1:6" x14ac:dyDescent="0.25">
      <c r="A112" s="32"/>
      <c r="B112" s="76" t="s">
        <v>91</v>
      </c>
      <c r="C112" s="77"/>
      <c r="D112" s="78"/>
      <c r="E112" s="34" t="s">
        <v>107</v>
      </c>
      <c r="F112" s="35">
        <v>696.5</v>
      </c>
    </row>
    <row r="113" spans="1:6" x14ac:dyDescent="0.25">
      <c r="A113" s="32"/>
      <c r="B113" s="76" t="s">
        <v>92</v>
      </c>
      <c r="C113" s="77"/>
      <c r="D113" s="78"/>
      <c r="E113" s="34" t="s">
        <v>47</v>
      </c>
      <c r="F113" s="35">
        <v>126</v>
      </c>
    </row>
    <row r="114" spans="1:6" x14ac:dyDescent="0.25">
      <c r="A114" s="32"/>
      <c r="B114" s="76" t="s">
        <v>93</v>
      </c>
      <c r="C114" s="77"/>
      <c r="D114" s="78"/>
      <c r="E114" s="34" t="s">
        <v>47</v>
      </c>
      <c r="F114" s="35">
        <v>525</v>
      </c>
    </row>
    <row r="115" spans="1:6" x14ac:dyDescent="0.25">
      <c r="A115" s="32"/>
      <c r="B115" s="76" t="s">
        <v>94</v>
      </c>
      <c r="C115" s="77"/>
      <c r="D115" s="78"/>
      <c r="E115" s="34" t="s">
        <v>68</v>
      </c>
      <c r="F115" s="35">
        <v>200</v>
      </c>
    </row>
    <row r="116" spans="1:6" x14ac:dyDescent="0.25">
      <c r="A116" s="32"/>
      <c r="B116" s="76" t="s">
        <v>95</v>
      </c>
      <c r="C116" s="77"/>
      <c r="D116" s="78"/>
      <c r="E116" s="34" t="s">
        <v>108</v>
      </c>
      <c r="F116" s="35">
        <v>1860</v>
      </c>
    </row>
    <row r="117" spans="1:6" x14ac:dyDescent="0.25">
      <c r="A117" s="32"/>
      <c r="B117" s="76" t="s">
        <v>96</v>
      </c>
      <c r="C117" s="77"/>
      <c r="D117" s="78"/>
      <c r="E117" s="34" t="s">
        <v>109</v>
      </c>
      <c r="F117" s="35">
        <v>960</v>
      </c>
    </row>
    <row r="118" spans="1:6" x14ac:dyDescent="0.25">
      <c r="A118" s="32" t="str">
        <f>[1]Завид.!A100</f>
        <v>август</v>
      </c>
      <c r="B118" s="76" t="str">
        <f>[1]Завид.!B100</f>
        <v>Скашивание травы. Бензин АИ-92, масло STIHL</v>
      </c>
      <c r="C118" s="77"/>
      <c r="D118" s="78"/>
      <c r="E118" s="34" t="s">
        <v>110</v>
      </c>
      <c r="F118" s="35">
        <v>148</v>
      </c>
    </row>
    <row r="119" spans="1:6" x14ac:dyDescent="0.25">
      <c r="A119" s="32"/>
      <c r="B119" s="76" t="str">
        <f>[1]Завид.!B101</f>
        <v>масло STIHL</v>
      </c>
      <c r="C119" s="77"/>
      <c r="D119" s="78"/>
      <c r="E119" s="34" t="s">
        <v>111</v>
      </c>
      <c r="F119" s="35">
        <v>80</v>
      </c>
    </row>
    <row r="120" spans="1:6" x14ac:dyDescent="0.25">
      <c r="A120" s="32"/>
      <c r="B120" s="76" t="str">
        <f>[1]Завид.!B102</f>
        <v>Прочистка кухонной канализации в кв.40</v>
      </c>
      <c r="C120" s="77"/>
      <c r="D120" s="78"/>
      <c r="E120" s="34" t="s">
        <v>112</v>
      </c>
      <c r="F120" s="35"/>
    </row>
    <row r="121" spans="1:6" x14ac:dyDescent="0.25">
      <c r="A121" s="32"/>
      <c r="B121" s="76" t="str">
        <f>[1]Завид.!B103</f>
        <v>набивка сальников на задвижках д.100, 80</v>
      </c>
      <c r="C121" s="77"/>
      <c r="D121" s="78"/>
      <c r="E121" s="34" t="s">
        <v>113</v>
      </c>
      <c r="F121" s="35"/>
    </row>
    <row r="122" spans="1:6" x14ac:dyDescent="0.25">
      <c r="A122" s="32"/>
      <c r="B122" s="76" t="str">
        <f>[1]Завид.!B104</f>
        <v>Ремонт подъездных групп. Цемент</v>
      </c>
      <c r="C122" s="77"/>
      <c r="D122" s="78"/>
      <c r="E122" s="34" t="s">
        <v>114</v>
      </c>
      <c r="F122" s="35">
        <v>1240</v>
      </c>
    </row>
    <row r="123" spans="1:6" x14ac:dyDescent="0.25">
      <c r="A123" s="32"/>
      <c r="B123" s="76" t="str">
        <f>[1]Завид.!B105</f>
        <v>песок строит.</v>
      </c>
      <c r="C123" s="77"/>
      <c r="D123" s="78"/>
      <c r="E123" s="34" t="s">
        <v>115</v>
      </c>
      <c r="F123" s="35">
        <v>175</v>
      </c>
    </row>
    <row r="124" spans="1:6" x14ac:dyDescent="0.25">
      <c r="A124" s="32"/>
      <c r="B124" s="76" t="str">
        <f>[1]Завид.!B106</f>
        <v>пена монтажная</v>
      </c>
      <c r="C124" s="77"/>
      <c r="D124" s="78"/>
      <c r="E124" s="34" t="s">
        <v>116</v>
      </c>
      <c r="F124" s="35">
        <v>380</v>
      </c>
    </row>
    <row r="125" spans="1:6" s="74" customFormat="1" x14ac:dyDescent="0.25">
      <c r="A125" s="32" t="s">
        <v>128</v>
      </c>
      <c r="B125" s="76" t="s">
        <v>129</v>
      </c>
      <c r="C125" s="77"/>
      <c r="D125" s="78"/>
      <c r="E125" s="34"/>
      <c r="F125" s="35"/>
    </row>
    <row r="126" spans="1:6" s="74" customFormat="1" x14ac:dyDescent="0.25">
      <c r="A126" s="32"/>
      <c r="B126" s="76" t="s">
        <v>126</v>
      </c>
      <c r="C126" s="77"/>
      <c r="D126" s="78"/>
      <c r="E126" s="34" t="s">
        <v>127</v>
      </c>
      <c r="F126" s="35"/>
    </row>
    <row r="127" spans="1:6" s="74" customFormat="1" x14ac:dyDescent="0.25">
      <c r="A127" s="32"/>
      <c r="B127" s="76" t="s">
        <v>133</v>
      </c>
      <c r="C127" s="77"/>
      <c r="D127" s="78"/>
      <c r="E127" s="34" t="s">
        <v>134</v>
      </c>
      <c r="F127" s="35"/>
    </row>
    <row r="128" spans="1:6" x14ac:dyDescent="0.25">
      <c r="A128" s="32"/>
      <c r="B128" s="76" t="str">
        <f>[1]Завид.!B107</f>
        <v>Замена трубы пп 25 на отоплении</v>
      </c>
      <c r="C128" s="77"/>
      <c r="D128" s="78"/>
      <c r="E128" s="34" t="s">
        <v>66</v>
      </c>
      <c r="F128" s="35">
        <v>368</v>
      </c>
    </row>
    <row r="129" spans="1:6" x14ac:dyDescent="0.25">
      <c r="A129" s="32"/>
      <c r="B129" s="76" t="str">
        <f>[1]Завид.!B108</f>
        <v>замена американок 25</v>
      </c>
      <c r="C129" s="77"/>
      <c r="D129" s="78"/>
      <c r="E129" s="34" t="s">
        <v>103</v>
      </c>
      <c r="F129" s="35">
        <v>938</v>
      </c>
    </row>
    <row r="130" spans="1:6" x14ac:dyDescent="0.25">
      <c r="A130" s="32"/>
      <c r="B130" s="76" t="str">
        <f>[1]Завид.!B109</f>
        <v>муфта соед.</v>
      </c>
      <c r="C130" s="77"/>
      <c r="D130" s="78"/>
      <c r="E130" s="34" t="s">
        <v>100</v>
      </c>
      <c r="F130" s="35">
        <v>20</v>
      </c>
    </row>
    <row r="131" spans="1:6" x14ac:dyDescent="0.25">
      <c r="A131" s="32"/>
      <c r="B131" s="76" t="str">
        <f>[1]Завид.!B110</f>
        <v>замена трубы пп 25 в кв.61</v>
      </c>
      <c r="C131" s="77"/>
      <c r="D131" s="78"/>
      <c r="E131" s="34" t="s">
        <v>60</v>
      </c>
      <c r="F131" s="35">
        <v>248</v>
      </c>
    </row>
    <row r="132" spans="1:6" x14ac:dyDescent="0.25">
      <c r="A132" s="32"/>
      <c r="B132" s="76" t="str">
        <f>[1]Завид.!B111</f>
        <v>американка 25</v>
      </c>
      <c r="C132" s="77"/>
      <c r="D132" s="78"/>
      <c r="E132" s="34" t="s">
        <v>31</v>
      </c>
      <c r="F132" s="35">
        <v>268</v>
      </c>
    </row>
    <row r="133" spans="1:6" x14ac:dyDescent="0.25">
      <c r="A133" s="32"/>
      <c r="B133" s="76" t="str">
        <f>[1]Завид.!B112</f>
        <v>замена американок в кв.7 на отоплении</v>
      </c>
      <c r="C133" s="77"/>
      <c r="D133" s="78"/>
      <c r="E133" s="34" t="s">
        <v>31</v>
      </c>
      <c r="F133" s="35">
        <v>268</v>
      </c>
    </row>
    <row r="134" spans="1:6" x14ac:dyDescent="0.25">
      <c r="A134" s="32" t="str">
        <f>[1]Завид.!A113</f>
        <v>октябрь</v>
      </c>
      <c r="B134" s="76" t="str">
        <f>[1]Завид.!B113</f>
        <v>Ремонт оконных рам в подъездах.Работа а/вышки. Бензин АИ-92</v>
      </c>
      <c r="C134" s="77"/>
      <c r="D134" s="78"/>
      <c r="E134" s="34" t="s">
        <v>117</v>
      </c>
      <c r="F134" s="35">
        <v>710.5</v>
      </c>
    </row>
    <row r="135" spans="1:6" x14ac:dyDescent="0.25">
      <c r="A135" s="32"/>
      <c r="B135" s="76" t="str">
        <f>[1]Завид.!B114</f>
        <v>Штапик окон.</v>
      </c>
      <c r="C135" s="77"/>
      <c r="D135" s="78"/>
      <c r="E135" s="34" t="s">
        <v>118</v>
      </c>
      <c r="F135" s="35">
        <v>300</v>
      </c>
    </row>
    <row r="136" spans="1:6" x14ac:dyDescent="0.25">
      <c r="A136" s="32"/>
      <c r="B136" s="76" t="str">
        <f>[1]Завид.!B115</f>
        <v>Замена американок 25 на отоплении в кв.11</v>
      </c>
      <c r="C136" s="77"/>
      <c r="D136" s="78"/>
      <c r="E136" s="34" t="s">
        <v>31</v>
      </c>
      <c r="F136" s="35">
        <v>280</v>
      </c>
    </row>
    <row r="137" spans="1:6" x14ac:dyDescent="0.25">
      <c r="A137" s="32"/>
      <c r="B137" s="76" t="str">
        <f>[1]Завид.!B116</f>
        <v>Замена американок 25 на отоплении в кв.12</v>
      </c>
      <c r="C137" s="77"/>
      <c r="D137" s="78"/>
      <c r="E137" s="34" t="s">
        <v>31</v>
      </c>
      <c r="F137" s="35">
        <v>280</v>
      </c>
    </row>
    <row r="138" spans="1:6" x14ac:dyDescent="0.25">
      <c r="A138" s="32"/>
      <c r="B138" s="76" t="str">
        <f>[1]Завид.!B117</f>
        <v>Замена американок 20 на отоплении в кв.24,28</v>
      </c>
      <c r="C138" s="77"/>
      <c r="D138" s="78"/>
      <c r="E138" s="34" t="s">
        <v>47</v>
      </c>
      <c r="F138" s="35">
        <v>80</v>
      </c>
    </row>
    <row r="139" spans="1:6" x14ac:dyDescent="0.25">
      <c r="A139" s="32"/>
      <c r="B139" s="76" t="str">
        <f>[1]Завид.!B118</f>
        <v>Труба РР 20</v>
      </c>
      <c r="C139" s="77"/>
      <c r="D139" s="78"/>
      <c r="E139" s="34" t="s">
        <v>60</v>
      </c>
      <c r="F139" s="35">
        <v>232</v>
      </c>
    </row>
    <row r="140" spans="1:6" x14ac:dyDescent="0.25">
      <c r="A140" s="32"/>
      <c r="B140" s="76" t="str">
        <f>[1]Завид.!B119</f>
        <v>муфта РР20</v>
      </c>
      <c r="C140" s="77"/>
      <c r="D140" s="78"/>
      <c r="E140" s="34" t="s">
        <v>31</v>
      </c>
      <c r="F140" s="35">
        <v>8</v>
      </c>
    </row>
    <row r="141" spans="1:6" x14ac:dyDescent="0.25">
      <c r="A141" s="32"/>
      <c r="B141" s="76" t="str">
        <f>[1]Завид.!B120</f>
        <v>Ликвидация воздушных пробок на стояках отопления.</v>
      </c>
      <c r="C141" s="77"/>
      <c r="D141" s="78"/>
      <c r="E141" s="34"/>
      <c r="F141" s="35"/>
    </row>
    <row r="142" spans="1:6" x14ac:dyDescent="0.25">
      <c r="A142" s="32"/>
      <c r="B142" s="76" t="str">
        <f>[1]Завид.!B121</f>
        <v>Установка спускника отопления.  Кран шар 15</v>
      </c>
      <c r="C142" s="77"/>
      <c r="D142" s="78"/>
      <c r="E142" s="34" t="s">
        <v>47</v>
      </c>
      <c r="F142" s="35">
        <v>81</v>
      </c>
    </row>
    <row r="143" spans="1:6" x14ac:dyDescent="0.25">
      <c r="A143" s="32"/>
      <c r="B143" s="76" t="str">
        <f>[1]Завид.!B122</f>
        <v>Ремонт подъездных дверей.   Пена монтажная</v>
      </c>
      <c r="C143" s="77"/>
      <c r="D143" s="78"/>
      <c r="E143" s="34" t="s">
        <v>119</v>
      </c>
      <c r="F143" s="35">
        <v>372</v>
      </c>
    </row>
    <row r="144" spans="1:6" x14ac:dyDescent="0.25">
      <c r="A144" s="32"/>
      <c r="B144" s="76" t="str">
        <f>[1]Завид.!B123</f>
        <v>Гладилка</v>
      </c>
      <c r="C144" s="77"/>
      <c r="D144" s="78"/>
      <c r="E144" s="34" t="s">
        <v>47</v>
      </c>
      <c r="F144" s="35">
        <v>151</v>
      </c>
    </row>
    <row r="145" spans="1:6" x14ac:dyDescent="0.25">
      <c r="A145" s="32"/>
      <c r="B145" s="76" t="str">
        <f>[1]Завид.!B124</f>
        <v>Шпатель</v>
      </c>
      <c r="C145" s="77"/>
      <c r="D145" s="78"/>
      <c r="E145" s="34" t="s">
        <v>63</v>
      </c>
      <c r="F145" s="35">
        <v>124</v>
      </c>
    </row>
    <row r="146" spans="1:6" x14ac:dyDescent="0.25">
      <c r="A146" s="32"/>
      <c r="B146" s="76" t="str">
        <f>[1]Завид.!B125</f>
        <v>Кельма</v>
      </c>
      <c r="C146" s="77"/>
      <c r="D146" s="78"/>
      <c r="E146" s="34" t="s">
        <v>47</v>
      </c>
      <c r="F146" s="35">
        <v>79</v>
      </c>
    </row>
    <row r="147" spans="1:6" x14ac:dyDescent="0.25">
      <c r="A147" s="32"/>
      <c r="B147" s="76" t="str">
        <f>[1]Завид.!B126</f>
        <v>Ведро</v>
      </c>
      <c r="C147" s="77"/>
      <c r="D147" s="78"/>
      <c r="E147" s="34" t="s">
        <v>47</v>
      </c>
      <c r="F147" s="35">
        <v>130</v>
      </c>
    </row>
    <row r="148" spans="1:6" x14ac:dyDescent="0.25">
      <c r="A148" s="32" t="str">
        <f>[1]Завид.!A127</f>
        <v>ноябрь</v>
      </c>
      <c r="B148" s="76" t="str">
        <f>[1]Завид.!B127</f>
        <v>Замена трубы с/т 110 (2м)</v>
      </c>
      <c r="C148" s="77"/>
      <c r="D148" s="78"/>
      <c r="E148" s="34" t="s">
        <v>47</v>
      </c>
      <c r="F148" s="35">
        <v>275</v>
      </c>
    </row>
    <row r="149" spans="1:6" x14ac:dyDescent="0.25">
      <c r="A149" s="32"/>
      <c r="B149" s="76" t="str">
        <f>[1]Завид.!B128</f>
        <v>Муфта п/э 110</v>
      </c>
      <c r="C149" s="77"/>
      <c r="D149" s="78"/>
      <c r="E149" s="34" t="s">
        <v>100</v>
      </c>
      <c r="F149" s="35">
        <v>52</v>
      </c>
    </row>
    <row r="150" spans="1:6" x14ac:dyDescent="0.25">
      <c r="A150" s="32"/>
      <c r="B150" s="76" t="str">
        <f>[1]Завид.!B129</f>
        <v>переходник чугун-пластик</v>
      </c>
      <c r="C150" s="77"/>
      <c r="D150" s="78"/>
      <c r="E150" s="34" t="s">
        <v>31</v>
      </c>
      <c r="F150" s="35">
        <v>78</v>
      </c>
    </row>
    <row r="151" spans="1:6" x14ac:dyDescent="0.25">
      <c r="A151" s="32"/>
      <c r="B151" s="76" t="str">
        <f>[1]Завид.!B130</f>
        <v>манжет</v>
      </c>
      <c r="C151" s="77"/>
      <c r="D151" s="78"/>
      <c r="E151" s="34" t="s">
        <v>31</v>
      </c>
      <c r="F151" s="35">
        <v>71</v>
      </c>
    </row>
    <row r="152" spans="1:6" x14ac:dyDescent="0.25">
      <c r="A152" s="32"/>
      <c r="B152" s="76" t="str">
        <f>[1]Завид.!B131</f>
        <v>тройник 110</v>
      </c>
      <c r="C152" s="77"/>
      <c r="D152" s="78"/>
      <c r="E152" s="34" t="s">
        <v>116</v>
      </c>
      <c r="F152" s="35">
        <v>90</v>
      </c>
    </row>
    <row r="153" spans="1:6" x14ac:dyDescent="0.25">
      <c r="A153" s="32"/>
      <c r="B153" s="76" t="str">
        <f>[1]Завид.!B132</f>
        <v>отвод 110</v>
      </c>
      <c r="C153" s="77"/>
      <c r="D153" s="78"/>
      <c r="E153" s="34" t="s">
        <v>47</v>
      </c>
      <c r="F153" s="35">
        <v>53</v>
      </c>
    </row>
    <row r="154" spans="1:6" x14ac:dyDescent="0.25">
      <c r="A154" s="32"/>
      <c r="B154" s="76" t="str">
        <f>[1]Завид.!B133</f>
        <v>заглушка п/э 110</v>
      </c>
      <c r="C154" s="77"/>
      <c r="D154" s="78"/>
      <c r="E154" s="34" t="s">
        <v>47</v>
      </c>
      <c r="F154" s="35">
        <v>17</v>
      </c>
    </row>
    <row r="155" spans="1:6" x14ac:dyDescent="0.25">
      <c r="A155" s="32"/>
      <c r="B155" s="76" t="str">
        <f>[1]Завид.!B134</f>
        <v>Прочистка канализации в подвале</v>
      </c>
      <c r="C155" s="77"/>
      <c r="D155" s="78"/>
      <c r="E155" s="34" t="s">
        <v>62</v>
      </c>
      <c r="F155" s="35"/>
    </row>
    <row r="156" spans="1:6" x14ac:dyDescent="0.25">
      <c r="A156" s="32"/>
      <c r="B156" s="76" t="str">
        <f>[1]Завид.!B135</f>
        <v>Ликвидация воздушных пробок (стояк)</v>
      </c>
      <c r="C156" s="77"/>
      <c r="D156" s="78"/>
      <c r="E156" s="34"/>
      <c r="F156" s="35"/>
    </row>
    <row r="157" spans="1:6" x14ac:dyDescent="0.25">
      <c r="A157" s="32"/>
      <c r="B157" s="76" t="str">
        <f>[1]Завид.!B136</f>
        <v>Замена американки 25 в кв.46</v>
      </c>
      <c r="C157" s="77"/>
      <c r="D157" s="78"/>
      <c r="E157" s="34" t="s">
        <v>47</v>
      </c>
      <c r="F157" s="35">
        <v>182</v>
      </c>
    </row>
    <row r="158" spans="1:6" x14ac:dyDescent="0.25">
      <c r="A158" s="32"/>
      <c r="B158" s="76" t="str">
        <f>[1]Завид.!B137</f>
        <v>Угол РР 25</v>
      </c>
      <c r="C158" s="77"/>
      <c r="D158" s="78"/>
      <c r="E158" s="34" t="s">
        <v>63</v>
      </c>
      <c r="F158" s="35">
        <v>21</v>
      </c>
    </row>
    <row r="159" spans="1:6" x14ac:dyDescent="0.25">
      <c r="A159" s="32"/>
      <c r="B159" s="76" t="str">
        <f>[1]Завид.!B138</f>
        <v>труба РР 25</v>
      </c>
      <c r="C159" s="77"/>
      <c r="D159" s="78"/>
      <c r="E159" s="34" t="s">
        <v>51</v>
      </c>
      <c r="F159" s="35">
        <v>33</v>
      </c>
    </row>
    <row r="160" spans="1:6" x14ac:dyDescent="0.25">
      <c r="A160" s="32" t="str">
        <f>[1]Завид.!A139</f>
        <v>декабрь</v>
      </c>
      <c r="B160" s="76" t="str">
        <f>[1]Завид.!B139</f>
        <v>Прочистка канализации в подвале</v>
      </c>
      <c r="C160" s="77"/>
      <c r="D160" s="78"/>
      <c r="E160" s="34" t="s">
        <v>62</v>
      </c>
      <c r="F160" s="35"/>
    </row>
    <row r="161" spans="1:8" x14ac:dyDescent="0.25">
      <c r="A161" s="73"/>
      <c r="B161" s="76" t="str">
        <f>[1]Завид.!B140</f>
        <v>Ликвидация воздушных пробок в системе отопления в кв.52</v>
      </c>
      <c r="C161" s="77"/>
      <c r="D161" s="78"/>
      <c r="E161" s="34" t="s">
        <v>101</v>
      </c>
      <c r="F161" s="35"/>
    </row>
    <row r="162" spans="1:8" s="74" customFormat="1" x14ac:dyDescent="0.25">
      <c r="A162" s="32"/>
      <c r="B162" s="76" t="s">
        <v>130</v>
      </c>
      <c r="C162" s="77"/>
      <c r="D162" s="77"/>
      <c r="E162" s="32"/>
      <c r="F162" s="35"/>
    </row>
    <row r="163" spans="1:8" s="74" customFormat="1" x14ac:dyDescent="0.25">
      <c r="A163" s="32"/>
      <c r="B163" s="85" t="s">
        <v>131</v>
      </c>
      <c r="C163" s="86"/>
      <c r="D163" s="87"/>
      <c r="E163" s="34" t="s">
        <v>132</v>
      </c>
      <c r="F163" s="35">
        <v>275</v>
      </c>
    </row>
    <row r="164" spans="1:8" x14ac:dyDescent="0.25">
      <c r="A164" s="11"/>
      <c r="B164" s="82" t="s">
        <v>29</v>
      </c>
      <c r="C164" s="82"/>
      <c r="D164" s="82"/>
      <c r="E164" s="29"/>
      <c r="F164" s="64">
        <f>SUM(F36:F163)</f>
        <v>27482</v>
      </c>
    </row>
    <row r="165" spans="1:8" x14ac:dyDescent="0.25">
      <c r="A165" s="4" t="s">
        <v>40</v>
      </c>
      <c r="G165" s="37"/>
      <c r="H165" s="37"/>
    </row>
    <row r="166" spans="1:8" x14ac:dyDescent="0.25">
      <c r="A166" s="4" t="s">
        <v>41</v>
      </c>
      <c r="B166" s="4"/>
      <c r="D166" s="4"/>
      <c r="G166" s="41"/>
      <c r="H166" s="37"/>
    </row>
    <row r="167" spans="1:8" x14ac:dyDescent="0.25">
      <c r="A167" s="4" t="s">
        <v>42</v>
      </c>
      <c r="B167" s="4"/>
      <c r="D167" s="4"/>
      <c r="G167" s="39"/>
      <c r="H167" s="37"/>
    </row>
    <row r="168" spans="1:8" x14ac:dyDescent="0.25">
      <c r="A168" s="4" t="s">
        <v>43</v>
      </c>
      <c r="B168" s="4"/>
      <c r="D168" s="4"/>
      <c r="G168" s="39"/>
      <c r="H168" s="37"/>
    </row>
    <row r="169" spans="1:8" x14ac:dyDescent="0.25">
      <c r="A169" s="4" t="s">
        <v>44</v>
      </c>
      <c r="B169" s="4"/>
      <c r="D169" s="4"/>
      <c r="G169" s="37"/>
      <c r="H169" s="37"/>
    </row>
    <row r="170" spans="1:8" x14ac:dyDescent="0.25">
      <c r="A170" s="4" t="s">
        <v>45</v>
      </c>
      <c r="B170" s="4"/>
      <c r="D170" s="4"/>
      <c r="G170" s="37"/>
      <c r="H170" s="37"/>
    </row>
    <row r="171" spans="1:8" x14ac:dyDescent="0.25">
      <c r="A171" s="83" t="s">
        <v>52</v>
      </c>
      <c r="B171" s="83" t="s">
        <v>52</v>
      </c>
      <c r="C171" s="66">
        <f>[2]Завид.4!F12</f>
        <v>160070.06634862846</v>
      </c>
      <c r="D171" s="4"/>
      <c r="G171" s="37"/>
      <c r="H171" s="37"/>
    </row>
    <row r="172" spans="1:8" x14ac:dyDescent="0.25">
      <c r="A172" s="83" t="s">
        <v>53</v>
      </c>
      <c r="B172" s="83" t="s">
        <v>53</v>
      </c>
      <c r="C172" s="66">
        <f>[2]Завид.4!F13</f>
        <v>32334.142135987764</v>
      </c>
      <c r="D172" s="4"/>
      <c r="G172" s="37"/>
      <c r="H172" s="37"/>
    </row>
    <row r="173" spans="1:8" x14ac:dyDescent="0.25">
      <c r="A173" s="84" t="s">
        <v>54</v>
      </c>
      <c r="B173" s="84" t="s">
        <v>54</v>
      </c>
      <c r="C173" s="67">
        <f>[2]Завид.4!F14</f>
        <v>7781.1350924546314</v>
      </c>
      <c r="D173" s="36"/>
      <c r="E173" s="36"/>
      <c r="F173" s="37"/>
      <c r="G173" s="41"/>
      <c r="H173" s="37"/>
    </row>
    <row r="174" spans="1:8" x14ac:dyDescent="0.25">
      <c r="A174" s="84" t="s">
        <v>55</v>
      </c>
      <c r="B174" s="84" t="s">
        <v>55</v>
      </c>
      <c r="C174" s="67">
        <f>[2]Завид.4!F15</f>
        <v>27457.477823772915</v>
      </c>
      <c r="D174" s="36"/>
      <c r="E174" s="40"/>
      <c r="F174" s="37"/>
      <c r="H174" s="37"/>
    </row>
    <row r="175" spans="1:8" x14ac:dyDescent="0.25">
      <c r="A175" s="84" t="s">
        <v>56</v>
      </c>
      <c r="B175" s="84" t="s">
        <v>56</v>
      </c>
      <c r="C175" s="67">
        <f>[2]Завид.4!F16</f>
        <v>119993.37058168615</v>
      </c>
      <c r="D175" s="36"/>
      <c r="E175" s="36"/>
      <c r="F175" s="37"/>
      <c r="H175" s="37"/>
    </row>
    <row r="176" spans="1:8" x14ac:dyDescent="0.25">
      <c r="A176" s="84" t="s">
        <v>57</v>
      </c>
      <c r="B176" s="84" t="s">
        <v>57</v>
      </c>
      <c r="C176" s="67">
        <f>[2]Завид.4!F17</f>
        <v>663.058079414845</v>
      </c>
      <c r="D176" s="36"/>
      <c r="E176" s="36"/>
      <c r="F176" s="37"/>
    </row>
    <row r="177" spans="1:6" x14ac:dyDescent="0.25">
      <c r="A177" s="84" t="s">
        <v>59</v>
      </c>
      <c r="B177" s="84"/>
      <c r="C177" s="67">
        <f>[2]Завид.4!F18</f>
        <v>27482</v>
      </c>
      <c r="D177" s="62"/>
      <c r="E177" s="62"/>
      <c r="F177" s="37"/>
    </row>
    <row r="178" spans="1:6" x14ac:dyDescent="0.25">
      <c r="A178" s="84" t="s">
        <v>58</v>
      </c>
      <c r="B178" s="84"/>
      <c r="C178" s="67">
        <f>[2]Завид.4!F19</f>
        <v>375781.25006194477</v>
      </c>
      <c r="D178" s="65"/>
      <c r="E178" s="65"/>
      <c r="F178" s="37"/>
    </row>
    <row r="179" spans="1:6" x14ac:dyDescent="0.25">
      <c r="A179" s="75"/>
      <c r="B179" s="75"/>
      <c r="C179" s="67">
        <f>[2]Завид.4!F20</f>
        <v>1954.7499380552326</v>
      </c>
      <c r="D179" s="36"/>
      <c r="E179" s="40"/>
      <c r="F179" s="37"/>
    </row>
    <row r="180" spans="1:6" x14ac:dyDescent="0.25">
      <c r="A180" s="75" t="str">
        <f>[3]Лист1!A100</f>
        <v>Остаток денежных средств на 1.01.2017г                  6407руб</v>
      </c>
      <c r="B180" s="75"/>
      <c r="C180" s="75"/>
      <c r="D180" s="38">
        <v>-11570</v>
      </c>
      <c r="E180" s="36"/>
      <c r="F180" s="37"/>
    </row>
    <row r="181" spans="1:6" x14ac:dyDescent="0.25">
      <c r="A181" s="75" t="str">
        <f>[3]Лист1!A101</f>
        <v>Оплата за содержание и текущий ремонт 2017г</v>
      </c>
      <c r="B181" s="75"/>
      <c r="C181" s="75"/>
      <c r="D181" s="38">
        <v>377736</v>
      </c>
      <c r="E181" s="40"/>
      <c r="F181" s="37"/>
    </row>
    <row r="182" spans="1:6" x14ac:dyDescent="0.25">
      <c r="A182" s="75" t="str">
        <f>[3]Лист1!A102</f>
        <v>Расход на содержание дома в 2017г                             505635руб</v>
      </c>
      <c r="B182" s="75"/>
      <c r="C182" s="75"/>
      <c r="D182" s="36">
        <v>375781</v>
      </c>
      <c r="E182" s="40"/>
      <c r="F182" s="37"/>
    </row>
    <row r="183" spans="1:6" x14ac:dyDescent="0.25">
      <c r="A183" s="75" t="str">
        <f>[3]Лист1!A103</f>
        <v>Остаток денежных средств на 1.01.2018г                  1996руб</v>
      </c>
      <c r="B183" s="75"/>
      <c r="C183" s="75"/>
      <c r="D183" s="36">
        <v>-9615</v>
      </c>
      <c r="E183" s="36"/>
      <c r="F183" s="37"/>
    </row>
    <row r="184" spans="1:6" x14ac:dyDescent="0.25">
      <c r="A184" s="38"/>
      <c r="B184" s="38"/>
      <c r="C184" s="38"/>
      <c r="D184" s="36"/>
      <c r="E184" s="40"/>
      <c r="F184" s="37"/>
    </row>
    <row r="185" spans="1:6" x14ac:dyDescent="0.25">
      <c r="A185" s="38"/>
      <c r="B185" s="38"/>
      <c r="C185" s="38"/>
      <c r="D185" s="36"/>
      <c r="E185" s="36"/>
      <c r="F185" s="37"/>
    </row>
    <row r="186" spans="1:6" x14ac:dyDescent="0.25">
      <c r="A186" s="38"/>
      <c r="B186" s="38"/>
      <c r="C186" s="38"/>
      <c r="D186" s="36"/>
      <c r="E186" s="36"/>
      <c r="F186" s="37"/>
    </row>
    <row r="187" spans="1:6" x14ac:dyDescent="0.25">
      <c r="A187" s="38"/>
      <c r="B187" s="38"/>
      <c r="C187" s="38"/>
      <c r="D187" s="36"/>
      <c r="E187" s="36"/>
      <c r="F187" s="37"/>
    </row>
    <row r="188" spans="1:6" x14ac:dyDescent="0.25">
      <c r="A188" s="38"/>
      <c r="B188" s="38"/>
      <c r="C188" s="38"/>
      <c r="D188" s="36"/>
      <c r="E188" s="40"/>
      <c r="F188" s="37"/>
    </row>
    <row r="189" spans="1:6" x14ac:dyDescent="0.25">
      <c r="A189" s="38"/>
      <c r="B189" s="38"/>
      <c r="C189" s="38"/>
      <c r="D189" s="38"/>
      <c r="E189" s="38"/>
      <c r="F189" s="39"/>
    </row>
    <row r="190" spans="1:6" x14ac:dyDescent="0.25">
      <c r="A190" s="38"/>
      <c r="B190" s="38"/>
      <c r="C190" s="38"/>
      <c r="D190" s="38"/>
      <c r="E190" s="38"/>
      <c r="F190" s="39"/>
    </row>
    <row r="191" spans="1:6" x14ac:dyDescent="0.25">
      <c r="A191" s="36"/>
      <c r="B191" s="36"/>
      <c r="C191" s="36"/>
      <c r="D191" s="36"/>
      <c r="E191" s="36"/>
      <c r="F191" s="37"/>
    </row>
    <row r="192" spans="1:6" x14ac:dyDescent="0.25">
      <c r="A192" s="36"/>
      <c r="B192" s="36"/>
      <c r="C192" s="36"/>
      <c r="D192" s="36"/>
      <c r="E192" s="36"/>
      <c r="F192" s="37"/>
    </row>
    <row r="193" spans="1:6" x14ac:dyDescent="0.25">
      <c r="A193" s="36"/>
      <c r="B193" s="36"/>
      <c r="C193" s="36"/>
      <c r="D193" s="36"/>
      <c r="E193" s="36"/>
      <c r="F193" s="37"/>
    </row>
    <row r="194" spans="1:6" x14ac:dyDescent="0.25">
      <c r="A194" s="36"/>
      <c r="B194" s="36"/>
      <c r="C194" s="36"/>
      <c r="D194" s="36"/>
      <c r="E194" s="36"/>
      <c r="F194" s="37"/>
    </row>
    <row r="195" spans="1:6" x14ac:dyDescent="0.25">
      <c r="A195" s="38"/>
      <c r="B195" s="36"/>
      <c r="C195" s="36"/>
      <c r="D195" s="36"/>
      <c r="E195" s="36"/>
      <c r="F195" s="37"/>
    </row>
    <row r="196" spans="1:6" x14ac:dyDescent="0.25">
      <c r="A196" s="36"/>
      <c r="B196" s="36"/>
      <c r="C196" s="36"/>
      <c r="D196" s="36"/>
      <c r="E196" s="36"/>
      <c r="F196" s="37"/>
    </row>
    <row r="197" spans="1:6" x14ac:dyDescent="0.25">
      <c r="A197" s="37"/>
      <c r="B197" s="37"/>
      <c r="C197" s="37"/>
      <c r="D197" s="37"/>
      <c r="E197" s="37"/>
      <c r="F197" s="37"/>
    </row>
    <row r="198" spans="1:6" x14ac:dyDescent="0.25">
      <c r="A198" s="4"/>
      <c r="B198" s="4"/>
      <c r="D198" s="4"/>
    </row>
  </sheetData>
  <mergeCells count="148">
    <mergeCell ref="B147:D147"/>
    <mergeCell ref="B120:D120"/>
    <mergeCell ref="B121:D121"/>
    <mergeCell ref="B122:D122"/>
    <mergeCell ref="B123:D123"/>
    <mergeCell ref="B124:D124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67:D67"/>
    <mergeCell ref="B68:D68"/>
    <mergeCell ref="B87:D87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B69:D69"/>
    <mergeCell ref="B76:D76"/>
    <mergeCell ref="B88:D88"/>
    <mergeCell ref="B89:D89"/>
    <mergeCell ref="B77:D77"/>
    <mergeCell ref="B83:D83"/>
    <mergeCell ref="B84:D84"/>
    <mergeCell ref="B72:D72"/>
    <mergeCell ref="B70:D70"/>
    <mergeCell ref="B71:D71"/>
    <mergeCell ref="D2:H2"/>
    <mergeCell ref="F32:G32"/>
    <mergeCell ref="A24:G24"/>
    <mergeCell ref="A26:F26"/>
    <mergeCell ref="B54:D54"/>
    <mergeCell ref="B57:D57"/>
    <mergeCell ref="A33:B33"/>
    <mergeCell ref="F33:G33"/>
    <mergeCell ref="B49:D49"/>
    <mergeCell ref="B50:D50"/>
    <mergeCell ref="B51:D51"/>
    <mergeCell ref="B52:D52"/>
    <mergeCell ref="B37:D37"/>
    <mergeCell ref="B38:D38"/>
    <mergeCell ref="B53:D53"/>
    <mergeCell ref="B36:D36"/>
    <mergeCell ref="B44:D44"/>
    <mergeCell ref="B45:D45"/>
    <mergeCell ref="B46:D46"/>
    <mergeCell ref="B47:D47"/>
    <mergeCell ref="B41:D41"/>
    <mergeCell ref="B48:D48"/>
    <mergeCell ref="B43:D43"/>
    <mergeCell ref="B157:D157"/>
    <mergeCell ref="B158:D158"/>
    <mergeCell ref="B73:D73"/>
    <mergeCell ref="B78:D78"/>
    <mergeCell ref="B79:D79"/>
    <mergeCell ref="B80:D80"/>
    <mergeCell ref="B81:D81"/>
    <mergeCell ref="B82:D82"/>
    <mergeCell ref="B155:D155"/>
    <mergeCell ref="B85:D85"/>
    <mergeCell ref="B86:D86"/>
    <mergeCell ref="B97:D97"/>
    <mergeCell ref="B98:D98"/>
    <mergeCell ref="B92:D92"/>
    <mergeCell ref="B90:D90"/>
    <mergeCell ref="B91:D91"/>
    <mergeCell ref="B156:D156"/>
    <mergeCell ref="B74:D74"/>
    <mergeCell ref="B75:D75"/>
    <mergeCell ref="B105:D105"/>
    <mergeCell ref="B106:D106"/>
    <mergeCell ref="B107:D107"/>
    <mergeCell ref="B108:D108"/>
    <mergeCell ref="B109:D109"/>
    <mergeCell ref="B159:D159"/>
    <mergeCell ref="B160:D160"/>
    <mergeCell ref="B164:D164"/>
    <mergeCell ref="A171:B171"/>
    <mergeCell ref="A172:B172"/>
    <mergeCell ref="B161:D161"/>
    <mergeCell ref="A173:B173"/>
    <mergeCell ref="A174:B174"/>
    <mergeCell ref="A175:B175"/>
    <mergeCell ref="A177:B177"/>
    <mergeCell ref="A179:B179"/>
    <mergeCell ref="A176:B176"/>
    <mergeCell ref="A178:B178"/>
    <mergeCell ref="B162:D162"/>
    <mergeCell ref="B163:D163"/>
    <mergeCell ref="B150:D150"/>
    <mergeCell ref="B151:D151"/>
    <mergeCell ref="B152:D152"/>
    <mergeCell ref="B99:D99"/>
    <mergeCell ref="B100:D100"/>
    <mergeCell ref="B101:D101"/>
    <mergeCell ref="B95:D95"/>
    <mergeCell ref="B96:D96"/>
    <mergeCell ref="B128:D128"/>
    <mergeCell ref="B129:D129"/>
    <mergeCell ref="B130:D130"/>
    <mergeCell ref="B131:D131"/>
    <mergeCell ref="B127:D127"/>
    <mergeCell ref="B102:D102"/>
    <mergeCell ref="B103:D103"/>
    <mergeCell ref="B148:D148"/>
    <mergeCell ref="B132:D132"/>
    <mergeCell ref="B133:D133"/>
    <mergeCell ref="B143:D143"/>
    <mergeCell ref="B144:D144"/>
    <mergeCell ref="B145:D145"/>
    <mergeCell ref="B146:D146"/>
    <mergeCell ref="B126:D126"/>
    <mergeCell ref="B125:D125"/>
    <mergeCell ref="A180:C180"/>
    <mergeCell ref="A181:C181"/>
    <mergeCell ref="A182:C182"/>
    <mergeCell ref="A183:C183"/>
    <mergeCell ref="B65:D65"/>
    <mergeCell ref="B66:D66"/>
    <mergeCell ref="B39:D39"/>
    <mergeCell ref="B40:D40"/>
    <mergeCell ref="B42:D42"/>
    <mergeCell ref="B58:D58"/>
    <mergeCell ref="B59:D59"/>
    <mergeCell ref="B60:D60"/>
    <mergeCell ref="B62:D62"/>
    <mergeCell ref="B63:D63"/>
    <mergeCell ref="B61:D61"/>
    <mergeCell ref="B64:D64"/>
    <mergeCell ref="B55:D55"/>
    <mergeCell ref="B56:D56"/>
    <mergeCell ref="B153:D153"/>
    <mergeCell ref="B154:D154"/>
    <mergeCell ref="B104:D104"/>
    <mergeCell ref="B149:D149"/>
    <mergeCell ref="B93:D93"/>
    <mergeCell ref="B94:D9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2018-04-04T13:16:24Z</cp:lastPrinted>
  <dcterms:created xsi:type="dcterms:W3CDTF">2013-08-23T04:43:20Z</dcterms:created>
  <dcterms:modified xsi:type="dcterms:W3CDTF">2018-04-04T13:18:36Z</dcterms:modified>
</cp:coreProperties>
</file>