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1355" windowHeight="46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D112" i="1" l="1"/>
  <c r="A111" i="1" l="1"/>
  <c r="A112" i="1"/>
  <c r="A113" i="1"/>
  <c r="A114" i="1"/>
  <c r="C102" i="1" l="1"/>
  <c r="C103" i="1"/>
  <c r="C104" i="1"/>
  <c r="C105" i="1"/>
  <c r="C106" i="1"/>
  <c r="C107" i="1"/>
  <c r="C108" i="1"/>
  <c r="C109" i="1"/>
  <c r="C110" i="1"/>
  <c r="E33" i="1" l="1"/>
  <c r="F33" i="1"/>
  <c r="E34" i="1"/>
  <c r="F34" i="1"/>
  <c r="E35" i="1"/>
  <c r="F35" i="1"/>
  <c r="E36" i="1"/>
  <c r="E38" i="1"/>
  <c r="E39" i="1"/>
  <c r="F39" i="1"/>
  <c r="E43" i="1"/>
  <c r="F43" i="1"/>
  <c r="E44" i="1"/>
  <c r="F44" i="1"/>
  <c r="E45" i="1"/>
  <c r="E49" i="1"/>
  <c r="F49" i="1"/>
  <c r="E50" i="1"/>
  <c r="F50" i="1"/>
  <c r="E51" i="1"/>
  <c r="E52" i="1"/>
  <c r="F52" i="1"/>
  <c r="E53" i="1"/>
  <c r="E56" i="1"/>
  <c r="F56" i="1"/>
  <c r="E57" i="1"/>
  <c r="F57" i="1"/>
  <c r="E59" i="1"/>
  <c r="F59" i="1"/>
  <c r="E60" i="1"/>
  <c r="F60" i="1"/>
  <c r="E61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E76" i="1"/>
  <c r="E77" i="1"/>
  <c r="F77" i="1"/>
  <c r="E78" i="1"/>
  <c r="F78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E90" i="1"/>
  <c r="E91" i="1"/>
  <c r="E92" i="1"/>
  <c r="A33" i="1"/>
  <c r="B33" i="1"/>
  <c r="A34" i="1"/>
  <c r="B34" i="1"/>
  <c r="B35" i="1"/>
  <c r="B36" i="1"/>
  <c r="B37" i="1"/>
  <c r="A38" i="1"/>
  <c r="B38" i="1"/>
  <c r="B39" i="1"/>
  <c r="A43" i="1"/>
  <c r="B43" i="1"/>
  <c r="B44" i="1"/>
  <c r="B45" i="1"/>
  <c r="B49" i="1"/>
  <c r="B50" i="1"/>
  <c r="B51" i="1"/>
  <c r="B52" i="1"/>
  <c r="A53" i="1"/>
  <c r="B53" i="1"/>
  <c r="B54" i="1"/>
  <c r="B55" i="1"/>
  <c r="B56" i="1"/>
  <c r="B57" i="1"/>
  <c r="B58" i="1"/>
  <c r="B59" i="1"/>
  <c r="B60" i="1"/>
  <c r="A61" i="1"/>
  <c r="B61" i="1"/>
  <c r="A64" i="1"/>
  <c r="B64" i="1"/>
  <c r="B65" i="1"/>
  <c r="B66" i="1"/>
  <c r="B67" i="1"/>
  <c r="B68" i="1"/>
  <c r="B69" i="1"/>
  <c r="B70" i="1"/>
  <c r="A71" i="1"/>
  <c r="B71" i="1"/>
  <c r="B72" i="1"/>
  <c r="B73" i="1"/>
  <c r="B76" i="1"/>
  <c r="B77" i="1"/>
  <c r="B78" i="1"/>
  <c r="A81" i="1"/>
  <c r="B81" i="1"/>
  <c r="B82" i="1"/>
  <c r="B83" i="1"/>
  <c r="A84" i="1"/>
  <c r="B84" i="1"/>
  <c r="B85" i="1"/>
  <c r="B86" i="1"/>
  <c r="B87" i="1"/>
  <c r="B88" i="1"/>
  <c r="A89" i="1"/>
  <c r="B89" i="1"/>
  <c r="B90" i="1"/>
  <c r="B91" i="1"/>
  <c r="B92" i="1"/>
  <c r="I20" i="1"/>
  <c r="I19" i="1"/>
  <c r="F95" i="1" l="1"/>
  <c r="E30" i="1"/>
</calcChain>
</file>

<file path=xl/sharedStrings.xml><?xml version="1.0" encoding="utf-8"?>
<sst xmlns="http://schemas.openxmlformats.org/spreadsheetml/2006/main" count="101" uniqueCount="88">
  <si>
    <t>"Утверждаю"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</si>
  <si>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</si>
  <si>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</si>
  <si>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</si>
  <si>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</si>
  <si>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</si>
  <si>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</si>
  <si>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</si>
  <si>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ра</t>
  </si>
  <si>
    <t>Вывоз мусо</t>
  </si>
  <si>
    <t>Домофон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</si>
  <si>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</si>
  <si>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</si>
  <si>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</si>
  <si>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</si>
  <si>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</si>
  <si>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</si>
  <si>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</si>
  <si>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</si>
  <si>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</si>
  <si>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</si>
  <si>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</si>
  <si>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</si>
  <si>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</si>
  <si>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</si>
  <si>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</si>
  <si>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</si>
  <si>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</si>
  <si>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</si>
  <si>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</si>
  <si>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</si>
  <si>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</si>
  <si>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</si>
  <si>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</si>
  <si>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Итого</t>
  </si>
  <si>
    <t>2. Общая площадь дома - 940,8кв.м.</t>
  </si>
  <si>
    <t>1. Количество квартир - 22</t>
  </si>
  <si>
    <t>многоквартирного дома №46б по ул.Ленинградское шоссе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</si>
  <si>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</si>
  <si>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</si>
  <si>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</si>
  <si>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</si>
  <si>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</si>
  <si>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</si>
  <si>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ООО "Служба заказчика+" переданы документы в суд для взыскания задолженности</t>
  </si>
  <si>
    <t>по квартплате.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</si>
  <si>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</si>
  <si>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</si>
  <si>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</si>
  <si>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</si>
  <si>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</si>
  <si>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хоз.инвент.,инструм.</t>
  </si>
  <si>
    <t>Итого затрат</t>
  </si>
  <si>
    <t>материалы</t>
  </si>
  <si>
    <t>итого</t>
  </si>
  <si>
    <t>Технический директор ООО "Служба заказчика+"</t>
  </si>
  <si>
    <t>Задолженность в % к начислениям составила -3,6</t>
  </si>
  <si>
    <t xml:space="preserve"> "15"марта 2018г</t>
  </si>
  <si>
    <t>с 01.01.2017г по 31.12.17г.</t>
  </si>
  <si>
    <t>1.12.2010-31.12.2017</t>
  </si>
  <si>
    <t>Эл. энергия</t>
  </si>
  <si>
    <t>ХВС на ОДН</t>
  </si>
  <si>
    <t>ГВС на</t>
  </si>
  <si>
    <t>всего</t>
  </si>
  <si>
    <t>на ОДН</t>
  </si>
  <si>
    <t>ОДН</t>
  </si>
  <si>
    <t>в том числе задолженность более 3-х месяцев на 1.01.18г -  12,9т.руб (1квартира)</t>
  </si>
  <si>
    <t xml:space="preserve">     _______________А.И. Щипакин</t>
  </si>
  <si>
    <t>Очистка наледи, снега и сосулек  с крыш</t>
  </si>
  <si>
    <t>8ч/ч</t>
  </si>
  <si>
    <t>10ч/ч</t>
  </si>
  <si>
    <t>апрель</t>
  </si>
  <si>
    <t>Плановый весенний осмотр общего</t>
  </si>
  <si>
    <t>имущества дома</t>
  </si>
  <si>
    <t>1ч/ч</t>
  </si>
  <si>
    <t>Проверка вентиляционных каналов</t>
  </si>
  <si>
    <t>2ч/ч</t>
  </si>
  <si>
    <t>сентябрь</t>
  </si>
  <si>
    <t>Плановый осенний осмотр общего</t>
  </si>
  <si>
    <t>Ревизия системы отопления, набивка сальников</t>
  </si>
  <si>
    <t>Расчистка придомовой территории трактором</t>
  </si>
  <si>
    <t>дистопливо</t>
  </si>
  <si>
    <t>7л</t>
  </si>
  <si>
    <t>Скашивание травы. Бензин АИ-92, масло STIHL</t>
  </si>
  <si>
    <t>масло STIHL</t>
  </si>
  <si>
    <t>4л</t>
  </si>
  <si>
    <t>0,1л</t>
  </si>
  <si>
    <t>Плановая проверка и прочистка вентканалов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</si>
</sst>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Border="1"/>
    <xf numFmtId="0" fontId="7" fillId="0" borderId="0" xfId="0" applyFont="1" applyBorder="1"/>
    <xf numFmtId="0" fontId="2" fillId="0" borderId="14" xfId="0" applyFont="1" applyBorder="1"/>
    <xf numFmtId="0" fontId="2" fillId="0" borderId="0" xfId="0" applyFont="1" applyBorder="1"/>
    <xf numFmtId="0" fontId="0" fillId="0" borderId="0" xfId="0" applyBorder="1"/>
    <xf numFmtId="0" fontId="2" fillId="0" borderId="15" xfId="0" applyFont="1" applyBorder="1"/>
    <xf numFmtId="0" fontId="0" fillId="0" borderId="0" xfId="0"/>
    <xf numFmtId="0" fontId="0" fillId="0" borderId="0" xfId="0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2" fillId="0" borderId="0" xfId="0" applyFont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8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5" fillId="0" borderId="1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,%202015&#1075;\&#1040;&#1085;&#1072;&#1083;&#1080;&#1079;%20&#1076;&#1086;&#1093;&#1086;&#1076;&#1086;&#1074;%20&#1080;%20&#1088;&#1072;&#1089;&#1093;&#1086;&#1076;&#1086;&#1074;%20&#1052;&#1050;&#1044;%202017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77;&#1085;.&#1096;.43%20&#1075;&#1086;&#1076;.%20&#1086;&#1090;&#1095;.%20&#1079;&#1072;%202017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Калин.ш Мира"/>
      <sheetName val="Медн."/>
      <sheetName val="Пролет.Пугачева"/>
      <sheetName val="Энгельса"/>
      <sheetName val="Падерина"/>
      <sheetName val="Граж.Бакун."/>
    </sheetNames>
    <sheetDataSet>
      <sheetData sheetId="0"/>
      <sheetData sheetId="1">
        <row r="26">
          <cell r="B26">
            <v>2017</v>
          </cell>
        </row>
      </sheetData>
      <sheetData sheetId="2">
        <row r="6">
          <cell r="B6" t="str">
            <v>2017год</v>
          </cell>
        </row>
      </sheetData>
      <sheetData sheetId="3">
        <row r="28">
          <cell r="B28" t="str">
            <v>2017 год</v>
          </cell>
        </row>
      </sheetData>
      <sheetData sheetId="4">
        <row r="406">
          <cell r="A406" t="str">
            <v>январь</v>
          </cell>
        </row>
      </sheetData>
      <sheetData sheetId="5">
        <row r="29">
          <cell r="B29" t="str">
            <v>2017 год</v>
          </cell>
        </row>
        <row r="542">
          <cell r="A542" t="str">
            <v>январь</v>
          </cell>
          <cell r="B542" t="str">
            <v>Посыпка придомовой территории ПСС</v>
          </cell>
          <cell r="C542" t="str">
            <v>0,5 м3</v>
          </cell>
          <cell r="D542">
            <v>750</v>
          </cell>
        </row>
        <row r="543">
          <cell r="A543">
            <v>2017</v>
          </cell>
          <cell r="B543" t="str">
            <v>Замена канализ.труб.   Труба с/т 50 (2м)</v>
          </cell>
          <cell r="C543" t="str">
            <v>1 шт</v>
          </cell>
          <cell r="D543">
            <v>127</v>
          </cell>
        </row>
        <row r="544">
          <cell r="B544" t="str">
            <v>отвод п/э 50</v>
          </cell>
          <cell r="C544" t="str">
            <v>4 шт</v>
          </cell>
          <cell r="D544">
            <v>39</v>
          </cell>
        </row>
        <row r="545">
          <cell r="B545" t="str">
            <v>Прочистка канализации 2 под.</v>
          </cell>
          <cell r="C545" t="str">
            <v>15 м</v>
          </cell>
        </row>
        <row r="546">
          <cell r="B546" t="str">
            <v>Очистка наледи, снега и сосулек  с крыш</v>
          </cell>
        </row>
        <row r="547">
          <cell r="A547" t="str">
            <v xml:space="preserve">февраль </v>
          </cell>
          <cell r="B547" t="str">
            <v>Прочистка канализащии в подвале</v>
          </cell>
          <cell r="C547" t="str">
            <v>30 м</v>
          </cell>
        </row>
        <row r="548">
          <cell r="B548" t="str">
            <v>Посыпка придомовой территории ПСС</v>
          </cell>
          <cell r="C548" t="str">
            <v>0,5 м3</v>
          </cell>
          <cell r="D548">
            <v>750</v>
          </cell>
        </row>
        <row r="549">
          <cell r="A549" t="str">
            <v xml:space="preserve">март </v>
          </cell>
          <cell r="B549" t="str">
            <v>Замена американки  в кв.1</v>
          </cell>
          <cell r="C549" t="str">
            <v>1 шт</v>
          </cell>
          <cell r="D549">
            <v>120</v>
          </cell>
        </row>
        <row r="550">
          <cell r="B550" t="str">
            <v>Замена трубы РР 25</v>
          </cell>
          <cell r="C550" t="str">
            <v>0,5 м3</v>
          </cell>
          <cell r="D550">
            <v>40</v>
          </cell>
        </row>
        <row r="551">
          <cell r="B551" t="str">
            <v>Прочистка канализащии в подвале</v>
          </cell>
          <cell r="C551" t="str">
            <v>15 м</v>
          </cell>
        </row>
        <row r="552">
          <cell r="B552" t="str">
            <v>Замена крана шар.15 в кв.19</v>
          </cell>
          <cell r="C552" t="str">
            <v>2 шт</v>
          </cell>
          <cell r="D552">
            <v>338</v>
          </cell>
        </row>
        <row r="553">
          <cell r="B553" t="str">
            <v>Замена трубы РР 25</v>
          </cell>
          <cell r="C553" t="str">
            <v>2 м</v>
          </cell>
          <cell r="D553">
            <v>160</v>
          </cell>
        </row>
        <row r="554">
          <cell r="B554" t="str">
            <v>Прочистка канализации в подвале</v>
          </cell>
          <cell r="C554" t="str">
            <v>15 м</v>
          </cell>
        </row>
        <row r="555">
          <cell r="B555" t="str">
            <v>Замена эл. Лампочек</v>
          </cell>
          <cell r="C555" t="str">
            <v>1 шт</v>
          </cell>
          <cell r="D555">
            <v>21</v>
          </cell>
        </row>
        <row r="556">
          <cell r="A556" t="str">
            <v>май</v>
          </cell>
          <cell r="B556" t="str">
            <v>Прочистка канализации</v>
          </cell>
          <cell r="C556" t="str">
            <v>15 м</v>
          </cell>
        </row>
        <row r="557">
          <cell r="B557" t="str">
            <v>Ремонт крана х/в в кв.7</v>
          </cell>
        </row>
        <row r="558">
          <cell r="B558" t="str">
            <v>Перекрытие отопления. Набивка сальников на задвижках</v>
          </cell>
        </row>
        <row r="559">
          <cell r="B559" t="str">
            <v>Замена вентиля 25 в подвале</v>
          </cell>
          <cell r="C559" t="str">
            <v>1 шт</v>
          </cell>
          <cell r="D559">
            <v>459</v>
          </cell>
        </row>
        <row r="560">
          <cell r="B560" t="str">
            <v>переходник</v>
          </cell>
          <cell r="C560" t="str">
            <v>2 шт</v>
          </cell>
          <cell r="D560">
            <v>84</v>
          </cell>
        </row>
        <row r="561">
          <cell r="B561" t="str">
            <v>Установка насоса</v>
          </cell>
        </row>
        <row r="562">
          <cell r="B562" t="str">
            <v>Замена трубы РР 20</v>
          </cell>
          <cell r="C562" t="str">
            <v>1 м</v>
          </cell>
          <cell r="D562">
            <v>66</v>
          </cell>
        </row>
        <row r="563">
          <cell r="B563" t="str">
            <v>Замена американки  в кв.7</v>
          </cell>
          <cell r="C563" t="str">
            <v>1 шт</v>
          </cell>
          <cell r="D563">
            <v>149</v>
          </cell>
        </row>
        <row r="564">
          <cell r="A564" t="str">
            <v>июнь</v>
          </cell>
          <cell r="B564" t="str">
            <v>Прочистка канализации</v>
          </cell>
          <cell r="C564" t="str">
            <v>15м</v>
          </cell>
        </row>
        <row r="565">
          <cell r="A565" t="str">
            <v>июль</v>
          </cell>
          <cell r="B565" t="str">
            <v>Замена выключателя эл.в подвале</v>
          </cell>
          <cell r="C565" t="str">
            <v>1 шт</v>
          </cell>
          <cell r="D565">
            <v>40</v>
          </cell>
        </row>
        <row r="566">
          <cell r="B566" t="str">
            <v>Замена трубы РР25 в кв.7</v>
          </cell>
          <cell r="C566" t="str">
            <v>1 м</v>
          </cell>
          <cell r="D566">
            <v>61.5</v>
          </cell>
        </row>
        <row r="567">
          <cell r="B567" t="str">
            <v>кран шар.15</v>
          </cell>
          <cell r="C567" t="str">
            <v>1 шт</v>
          </cell>
          <cell r="D567">
            <v>148.4</v>
          </cell>
        </row>
        <row r="568">
          <cell r="B568" t="str">
            <v>американка 25</v>
          </cell>
          <cell r="C568" t="str">
            <v>4 шт</v>
          </cell>
          <cell r="D568">
            <v>513.29999999999995</v>
          </cell>
        </row>
        <row r="569">
          <cell r="B569" t="str">
            <v xml:space="preserve">тройник </v>
          </cell>
          <cell r="C569" t="str">
            <v>1 шт</v>
          </cell>
          <cell r="D569">
            <v>81</v>
          </cell>
        </row>
        <row r="570">
          <cell r="B570" t="str">
            <v>угол</v>
          </cell>
          <cell r="C570" t="str">
            <v>2 шт</v>
          </cell>
          <cell r="D570">
            <v>10</v>
          </cell>
        </row>
        <row r="571">
          <cell r="B571" t="str">
            <v>муфта</v>
          </cell>
          <cell r="C571" t="str">
            <v>2 шт</v>
          </cell>
          <cell r="D571">
            <v>20</v>
          </cell>
        </row>
        <row r="572">
          <cell r="A572" t="str">
            <v>август</v>
          </cell>
          <cell r="B572" t="str">
            <v>Скашивание травы. Бензин АИ-92, масло STIHL</v>
          </cell>
          <cell r="C572" t="str">
            <v>4л</v>
          </cell>
          <cell r="D572">
            <v>148</v>
          </cell>
        </row>
        <row r="573">
          <cell r="B573" t="str">
            <v>масло STIHL</v>
          </cell>
          <cell r="C573" t="str">
            <v>0,1л</v>
          </cell>
          <cell r="D573">
            <v>80</v>
          </cell>
        </row>
        <row r="574">
          <cell r="B574" t="str">
            <v>Прочистка канализации - 2-ой подъезд</v>
          </cell>
          <cell r="C574" t="str">
            <v>15м</v>
          </cell>
        </row>
        <row r="575">
          <cell r="B575" t="str">
            <v>Прочистка канализации</v>
          </cell>
          <cell r="C575" t="str">
            <v>15 м</v>
          </cell>
        </row>
        <row r="576">
          <cell r="B576" t="str">
            <v>Установка насоса в подвале. Датчик сухого хода</v>
          </cell>
          <cell r="C576" t="str">
            <v>1 шт</v>
          </cell>
          <cell r="D576">
            <v>442</v>
          </cell>
        </row>
        <row r="577">
          <cell r="B577" t="str">
            <v>Бочонок</v>
          </cell>
          <cell r="C577" t="str">
            <v>1 шт</v>
          </cell>
          <cell r="D577">
            <v>41</v>
          </cell>
        </row>
        <row r="578">
          <cell r="A578" t="str">
            <v>октябрь</v>
          </cell>
          <cell r="B578" t="str">
            <v>Замена крана шар.25 в подвале</v>
          </cell>
          <cell r="C578" t="str">
            <v>1 шт</v>
          </cell>
          <cell r="D578">
            <v>435</v>
          </cell>
        </row>
        <row r="579">
          <cell r="B579" t="str">
            <v>замена крана шар.15 на спускнике отопления</v>
          </cell>
          <cell r="C579" t="str">
            <v>1 шт</v>
          </cell>
          <cell r="D579">
            <v>147</v>
          </cell>
        </row>
        <row r="580">
          <cell r="B580" t="str">
            <v>замена манжета в кв.9</v>
          </cell>
          <cell r="C580" t="str">
            <v>1 шт</v>
          </cell>
          <cell r="D580">
            <v>35.799999999999997</v>
          </cell>
        </row>
        <row r="581">
          <cell r="A581" t="str">
            <v>ноябрь</v>
          </cell>
          <cell r="B581" t="str">
            <v>Ремонт цоколя.   Смесь сухая штукатурная</v>
          </cell>
          <cell r="C581">
            <v>1150</v>
          </cell>
          <cell r="D581">
            <v>4487</v>
          </cell>
        </row>
        <row r="582">
          <cell r="B582" t="str">
            <v>стекло жидкое</v>
          </cell>
          <cell r="C582" t="str">
            <v>11 кг</v>
          </cell>
          <cell r="D582">
            <v>375</v>
          </cell>
        </row>
        <row r="583">
          <cell r="B583" t="str">
            <v>клей плиточный</v>
          </cell>
          <cell r="C583" t="str">
            <v>10 кг</v>
          </cell>
          <cell r="D583">
            <v>728</v>
          </cell>
        </row>
        <row r="584">
          <cell r="B584" t="str">
            <v>пена монтажная</v>
          </cell>
          <cell r="C584" t="str">
            <v>1 бал.</v>
          </cell>
          <cell r="D584">
            <v>211</v>
          </cell>
        </row>
        <row r="585">
          <cell r="B585" t="str">
            <v>Установка эл.розетки</v>
          </cell>
          <cell r="C585" t="str">
            <v>1 шт</v>
          </cell>
          <cell r="D585">
            <v>60</v>
          </cell>
        </row>
        <row r="586">
          <cell r="A586" t="str">
            <v>декабрь</v>
          </cell>
          <cell r="B586" t="str">
            <v>Замена унитаза, канализации в кв.12  (Материал заказчика)</v>
          </cell>
          <cell r="C586" t="str">
            <v>2,03 ч/ч</v>
          </cell>
        </row>
        <row r="587">
          <cell r="B587" t="str">
            <v>Откачивание воды насосом.</v>
          </cell>
          <cell r="C587" t="str">
            <v>3,5 ч/ч</v>
          </cell>
        </row>
        <row r="588">
          <cell r="B588" t="str">
            <v>Ликвидация воздушных пробок в кв.5,8</v>
          </cell>
          <cell r="C588" t="str">
            <v>1 ч/ч</v>
          </cell>
        </row>
        <row r="589">
          <cell r="B589" t="str">
            <v>Прочистка канализации в подвале</v>
          </cell>
          <cell r="C589" t="str">
            <v>15 м</v>
          </cell>
        </row>
      </sheetData>
      <sheetData sheetId="6">
        <row r="111">
          <cell r="A111" t="str">
            <v>Январь</v>
          </cell>
        </row>
      </sheetData>
      <sheetData sheetId="7"/>
      <sheetData sheetId="8">
        <row r="6">
          <cell r="B6" t="str">
            <v>2017год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Вокз.22 "/>
      <sheetName val="Вокз.24 "/>
      <sheetName val="Вокз.28"/>
      <sheetName val="Вокз.30 "/>
      <sheetName val="Вокз.30а "/>
      <sheetName val="Вокз.34"/>
      <sheetName val="Дзерж.30 "/>
      <sheetName val="Завид.4"/>
      <sheetName val="Лен.ш.42а"/>
      <sheetName val="Лен.ш.43"/>
      <sheetName val="Лен.ш.46а "/>
      <sheetName val="Лен.ш.46б"/>
      <sheetName val="Лен.ш.61 "/>
      <sheetName val="Лен.ш.67"/>
      <sheetName val="Лен.ш.87"/>
      <sheetName val="М.Горького,39"/>
      <sheetName val="Медн.,2а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Энгельса,8 "/>
      <sheetName val="3й пер.Бакун. "/>
      <sheetName val="Гражд.,16"/>
      <sheetName val="Свод.таб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145008</v>
          </cell>
        </row>
        <row r="12">
          <cell r="F12">
            <v>61381.722679053411</v>
          </cell>
        </row>
        <row r="13">
          <cell r="F13">
            <v>12399.103660853218</v>
          </cell>
        </row>
        <row r="14">
          <cell r="F14">
            <v>2983.8150709143706</v>
          </cell>
        </row>
        <row r="15">
          <cell r="F15">
            <v>10529.059727971613</v>
          </cell>
        </row>
        <row r="16">
          <cell r="F16">
            <v>46013.598697012443</v>
          </cell>
        </row>
        <row r="17">
          <cell r="F17">
            <v>254.26144987098968</v>
          </cell>
        </row>
        <row r="18">
          <cell r="F18">
            <v>11915</v>
          </cell>
        </row>
        <row r="19">
          <cell r="F19">
            <v>145476.56128567606</v>
          </cell>
        </row>
        <row r="20">
          <cell r="F20">
            <v>-468.56128567605629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7">
          <cell r="A87" t="str">
            <v>Остаток денежных средств на 1.01.2017г                  6407руб</v>
          </cell>
        </row>
        <row r="88">
          <cell r="A88" t="str">
            <v>Оплата за содержание и текущий ремонт 2017г</v>
          </cell>
        </row>
        <row r="89">
          <cell r="A89" t="str">
            <v>Расход на содержание дома в 2017г                             505635руб</v>
          </cell>
        </row>
        <row r="90">
          <cell r="A90" t="str">
            <v>Остаток денежных средств на 1.01.2018г                  1996руб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topLeftCell="A108" workbookViewId="0">
      <selection activeCell="A111" sqref="A111:XFD111"/>
    </sheetView>
  </sheetViews>
  <sheetFormatPr defaultRowHeight="15" x14ac:dyDescent="0.25"/>
  <cols>
    <col min="1" max="1" width="8.85546875" customWidth="1"/>
    <col min="2" max="2" width="12.85546875" customWidth="1"/>
    <col min="3" max="3" width="11" style="4" customWidth="1"/>
    <col min="4" max="4" width="13.5703125" customWidth="1"/>
    <col min="5" max="5" width="9.140625" customWidth="1"/>
    <col min="7" max="7" width="7.85546875" customWidth="1"/>
    <col min="8" max="8" width="5.7109375" hidden="1" customWidth="1"/>
  </cols>
  <sheetData>
    <row r="1" spans="1:10" x14ac:dyDescent="0.25">
      <c r="D1" s="18"/>
      <c r="E1" s="18" t="s">
        <v>0</v>
      </c>
      <c r="F1" s="19"/>
      <c r="G1" s="16"/>
      <c r="H1" s="3"/>
      <c r="I1" s="3"/>
      <c r="J1" s="16"/>
    </row>
    <row r="2" spans="1:10" x14ac:dyDescent="0.25">
      <c r="D2" s="69" t="s">
        <v>55</v>
      </c>
      <c r="E2" s="69"/>
      <c r="F2" s="69"/>
      <c r="G2" s="69"/>
      <c r="H2" s="69"/>
      <c r="I2" s="3"/>
      <c r="J2" s="3"/>
    </row>
    <row r="3" spans="1:10" x14ac:dyDescent="0.25">
      <c r="D3" s="65" t="s">
        <v>67</v>
      </c>
      <c r="E3" s="65"/>
      <c r="F3" s="65"/>
      <c r="G3" s="65"/>
      <c r="H3" s="3"/>
      <c r="I3" s="3"/>
      <c r="J3" s="16"/>
    </row>
    <row r="4" spans="1:10" x14ac:dyDescent="0.25">
      <c r="E4" s="3"/>
      <c r="F4" s="3" t="s">
        <v>57</v>
      </c>
      <c r="G4" s="3"/>
      <c r="H4" s="3"/>
      <c r="I4" s="3"/>
      <c r="J4" s="16"/>
    </row>
    <row r="5" spans="1:10" x14ac:dyDescent="0.25">
      <c r="A5" s="2"/>
      <c r="B5" s="3"/>
      <c r="C5" s="26"/>
      <c r="D5" s="27" t="s">
        <v>1</v>
      </c>
      <c r="E5" s="27"/>
      <c r="F5" s="3"/>
      <c r="G5" s="3"/>
    </row>
    <row r="6" spans="1:10" x14ac:dyDescent="0.25">
      <c r="A6" s="17"/>
      <c r="B6" s="17" t="s">
        <v>25</v>
      </c>
      <c r="C6" s="11"/>
      <c r="D6" s="17"/>
      <c r="E6" s="3"/>
      <c r="F6" s="3"/>
      <c r="G6" s="3"/>
      <c r="H6" s="1"/>
      <c r="I6" s="1"/>
      <c r="J6" s="1"/>
    </row>
    <row r="7" spans="1:10" x14ac:dyDescent="0.25">
      <c r="A7" s="69" t="s">
        <v>37</v>
      </c>
      <c r="B7" s="69"/>
      <c r="C7" s="69"/>
      <c r="D7" s="69"/>
      <c r="E7" s="69"/>
      <c r="F7" s="69"/>
      <c r="G7" s="69"/>
      <c r="H7" s="1"/>
      <c r="I7" s="1"/>
      <c r="J7" s="1"/>
    </row>
    <row r="8" spans="1:10" x14ac:dyDescent="0.25">
      <c r="A8" s="2"/>
      <c r="B8" s="17"/>
      <c r="C8" s="11" t="s">
        <v>58</v>
      </c>
      <c r="D8" s="17"/>
      <c r="E8" s="17"/>
      <c r="F8" s="2"/>
      <c r="G8" s="2"/>
    </row>
    <row r="9" spans="1:10" x14ac:dyDescent="0.25">
      <c r="A9" s="20" t="s">
        <v>2</v>
      </c>
      <c r="B9" s="20"/>
      <c r="C9" s="21"/>
      <c r="D9" s="20"/>
      <c r="E9" s="2"/>
      <c r="F9" s="2"/>
      <c r="G9" s="2"/>
    </row>
    <row r="10" spans="1:10" x14ac:dyDescent="0.25">
      <c r="A10" s="2" t="s">
        <v>36</v>
      </c>
      <c r="D10" s="2" t="s">
        <v>26</v>
      </c>
      <c r="E10" s="2"/>
      <c r="F10" s="2"/>
      <c r="G10" s="2"/>
    </row>
    <row r="11" spans="1:10" x14ac:dyDescent="0.25">
      <c r="A11" s="2" t="s">
        <v>35</v>
      </c>
      <c r="B11" s="2"/>
      <c r="D11" s="2"/>
      <c r="E11" s="2"/>
      <c r="F11" s="2"/>
      <c r="G11" s="2"/>
    </row>
    <row r="12" spans="1:10" x14ac:dyDescent="0.25">
      <c r="A12" s="20" t="s">
        <v>3</v>
      </c>
      <c r="B12" s="20"/>
      <c r="C12" s="21"/>
      <c r="D12" s="20"/>
      <c r="E12" s="20"/>
      <c r="F12" s="20"/>
      <c r="G12" s="2"/>
    </row>
    <row r="13" spans="1:10" x14ac:dyDescent="0.25">
      <c r="A13" s="5"/>
      <c r="B13" s="5" t="s">
        <v>6</v>
      </c>
      <c r="C13" s="5" t="s">
        <v>60</v>
      </c>
      <c r="D13" s="5" t="s">
        <v>61</v>
      </c>
      <c r="E13" s="5" t="s">
        <v>9</v>
      </c>
      <c r="F13" s="5" t="s">
        <v>10</v>
      </c>
      <c r="G13" s="5" t="s">
        <v>62</v>
      </c>
      <c r="H13" s="60"/>
      <c r="I13" s="5" t="s">
        <v>63</v>
      </c>
    </row>
    <row r="14" spans="1:10" x14ac:dyDescent="0.25">
      <c r="A14" s="6"/>
      <c r="B14" s="6" t="s">
        <v>4</v>
      </c>
      <c r="C14" s="6" t="s">
        <v>64</v>
      </c>
      <c r="D14" s="6"/>
      <c r="E14" s="6" t="s">
        <v>8</v>
      </c>
      <c r="F14" s="6"/>
      <c r="G14" s="6" t="s">
        <v>65</v>
      </c>
      <c r="H14" s="61"/>
      <c r="I14" s="6"/>
    </row>
    <row r="15" spans="1:10" x14ac:dyDescent="0.25">
      <c r="A15" s="6"/>
      <c r="B15" s="6" t="s">
        <v>5</v>
      </c>
      <c r="C15" s="6"/>
      <c r="D15" s="6"/>
      <c r="E15" s="6"/>
      <c r="F15" s="6"/>
      <c r="G15" s="6"/>
      <c r="H15" s="61"/>
      <c r="I15" s="6"/>
    </row>
    <row r="16" spans="1:10" x14ac:dyDescent="0.25">
      <c r="A16" s="7"/>
      <c r="B16" s="6" t="s">
        <v>7</v>
      </c>
      <c r="C16" s="6"/>
      <c r="D16" s="7"/>
      <c r="E16" s="7"/>
      <c r="F16" s="7"/>
      <c r="G16" s="7"/>
      <c r="H16" s="62"/>
      <c r="I16" s="6"/>
    </row>
    <row r="17" spans="1:9" x14ac:dyDescent="0.25">
      <c r="A17" s="7"/>
      <c r="B17" s="7"/>
      <c r="C17" s="6"/>
      <c r="D17" s="7"/>
      <c r="E17" s="7"/>
      <c r="F17" s="7"/>
      <c r="G17" s="7"/>
      <c r="H17" s="61"/>
      <c r="I17" s="6"/>
    </row>
    <row r="18" spans="1:9" x14ac:dyDescent="0.25">
      <c r="A18" s="8"/>
      <c r="B18" s="8"/>
      <c r="C18" s="9"/>
      <c r="D18" s="8"/>
      <c r="E18" s="8"/>
      <c r="F18" s="8"/>
      <c r="G18" s="8"/>
      <c r="H18" s="63"/>
      <c r="I18" s="9"/>
    </row>
    <row r="19" spans="1:9" x14ac:dyDescent="0.25">
      <c r="A19" s="10" t="s">
        <v>11</v>
      </c>
      <c r="B19" s="28">
        <v>150.5</v>
      </c>
      <c r="C19" s="28">
        <v>4.0999999999999996</v>
      </c>
      <c r="D19" s="28">
        <v>0.7</v>
      </c>
      <c r="E19" s="28">
        <v>18.600000000000001</v>
      </c>
      <c r="F19" s="28"/>
      <c r="G19" s="10">
        <v>4.5999999999999996</v>
      </c>
      <c r="H19" s="10"/>
      <c r="I19" s="9">
        <f>SUM(B19:H19)</f>
        <v>178.49999999999997</v>
      </c>
    </row>
    <row r="20" spans="1:9" x14ac:dyDescent="0.25">
      <c r="A20" s="10" t="s">
        <v>12</v>
      </c>
      <c r="B20" s="28">
        <v>145</v>
      </c>
      <c r="C20" s="28">
        <v>3.6</v>
      </c>
      <c r="D20" s="28">
        <v>0.9</v>
      </c>
      <c r="E20" s="28">
        <v>18.600000000000001</v>
      </c>
      <c r="F20" s="28"/>
      <c r="G20" s="10">
        <v>3.9</v>
      </c>
      <c r="H20" s="10"/>
      <c r="I20" s="10">
        <f>SUM(B20:H20)</f>
        <v>172</v>
      </c>
    </row>
    <row r="21" spans="1:9" x14ac:dyDescent="0.25">
      <c r="A21" s="79" t="s">
        <v>56</v>
      </c>
      <c r="B21" s="79"/>
      <c r="C21" s="79"/>
      <c r="D21" s="79"/>
      <c r="E21" s="79"/>
      <c r="F21" s="79"/>
      <c r="G21" s="79"/>
    </row>
    <row r="22" spans="1:9" x14ac:dyDescent="0.25">
      <c r="A22" s="23" t="s">
        <v>66</v>
      </c>
      <c r="B22" s="22"/>
      <c r="C22" s="21"/>
      <c r="D22" s="22"/>
      <c r="E22" s="22"/>
    </row>
    <row r="23" spans="1:9" x14ac:dyDescent="0.25">
      <c r="A23" s="23" t="s">
        <v>44</v>
      </c>
      <c r="B23" s="22"/>
      <c r="C23" s="21"/>
      <c r="D23" s="22"/>
      <c r="E23" s="22"/>
    </row>
    <row r="24" spans="1:9" x14ac:dyDescent="0.25">
      <c r="A24" s="23" t="s">
        <v>45</v>
      </c>
      <c r="B24" s="22"/>
      <c r="C24" s="21"/>
      <c r="D24" s="22"/>
      <c r="E24" s="22"/>
    </row>
    <row r="25" spans="1:9" x14ac:dyDescent="0.25">
      <c r="A25" s="24" t="s">
        <v>13</v>
      </c>
      <c r="B25" s="24"/>
      <c r="C25" s="24"/>
      <c r="D25" s="25"/>
      <c r="E25" s="25"/>
      <c r="F25" s="25"/>
    </row>
    <row r="26" spans="1:9" x14ac:dyDescent="0.25">
      <c r="A26" s="29" t="s">
        <v>14</v>
      </c>
      <c r="B26" s="30"/>
      <c r="C26" s="31" t="s">
        <v>15</v>
      </c>
      <c r="D26" s="31" t="s">
        <v>27</v>
      </c>
      <c r="E26" s="32" t="s">
        <v>28</v>
      </c>
      <c r="F26" s="33" t="s">
        <v>29</v>
      </c>
      <c r="G26" s="30"/>
    </row>
    <row r="27" spans="1:9" x14ac:dyDescent="0.25">
      <c r="A27" s="34"/>
      <c r="B27" s="35"/>
      <c r="C27" s="36" t="s">
        <v>16</v>
      </c>
      <c r="D27" s="36" t="s">
        <v>30</v>
      </c>
      <c r="E27" s="37" t="s">
        <v>31</v>
      </c>
      <c r="F27" s="38"/>
      <c r="G27" s="39"/>
    </row>
    <row r="28" spans="1:9" x14ac:dyDescent="0.25">
      <c r="A28" s="34"/>
      <c r="B28" s="35"/>
      <c r="C28" s="36" t="s">
        <v>17</v>
      </c>
      <c r="D28" s="36" t="s">
        <v>32</v>
      </c>
      <c r="E28" s="37" t="s">
        <v>33</v>
      </c>
      <c r="F28" s="38"/>
      <c r="G28" s="39"/>
    </row>
    <row r="29" spans="1:9" x14ac:dyDescent="0.25">
      <c r="A29" s="40"/>
      <c r="B29" s="41"/>
      <c r="C29" s="42" t="s">
        <v>18</v>
      </c>
      <c r="D29" s="42"/>
      <c r="E29" s="43"/>
      <c r="F29" s="44"/>
      <c r="G29" s="45"/>
    </row>
    <row r="30" spans="1:9" x14ac:dyDescent="0.25">
      <c r="A30" s="46" t="s">
        <v>19</v>
      </c>
      <c r="B30" s="47"/>
      <c r="C30" s="48">
        <v>36.5</v>
      </c>
      <c r="D30" s="49">
        <v>20.8</v>
      </c>
      <c r="E30" s="47">
        <f>C30-D30</f>
        <v>15.7</v>
      </c>
      <c r="F30" s="80" t="s">
        <v>59</v>
      </c>
      <c r="G30" s="81"/>
    </row>
    <row r="31" spans="1:9" x14ac:dyDescent="0.25">
      <c r="A31" s="21" t="s">
        <v>20</v>
      </c>
      <c r="B31" s="22"/>
      <c r="C31" s="21"/>
      <c r="D31" s="22"/>
      <c r="E31" s="22"/>
      <c r="F31" s="22"/>
      <c r="G31" s="22"/>
    </row>
    <row r="32" spans="1:9" x14ac:dyDescent="0.25">
      <c r="A32" s="10" t="s">
        <v>21</v>
      </c>
      <c r="B32" s="13" t="s">
        <v>22</v>
      </c>
      <c r="C32" s="14"/>
      <c r="D32" s="12"/>
      <c r="E32" s="10" t="s">
        <v>23</v>
      </c>
      <c r="F32" s="15" t="s">
        <v>24</v>
      </c>
    </row>
    <row r="33" spans="1:6" x14ac:dyDescent="0.25">
      <c r="A33" s="48" t="str">
        <f>[1]Лен.ш.!A542</f>
        <v>январь</v>
      </c>
      <c r="B33" s="66" t="str">
        <f>[1]Лен.ш.!B542</f>
        <v>Посыпка придомовой территории ПСС</v>
      </c>
      <c r="C33" s="67"/>
      <c r="D33" s="68"/>
      <c r="E33" s="48" t="str">
        <f>[1]Лен.ш.!C542</f>
        <v>0,5 м3</v>
      </c>
      <c r="F33" s="56">
        <f>[1]Лен.ш.!D542</f>
        <v>750</v>
      </c>
    </row>
    <row r="34" spans="1:6" x14ac:dyDescent="0.25">
      <c r="A34" s="48">
        <f>[1]Лен.ш.!A543</f>
        <v>2017</v>
      </c>
      <c r="B34" s="66" t="str">
        <f>[1]Лен.ш.!B543</f>
        <v>Замена канализ.труб.   Труба с/т 50 (2м)</v>
      </c>
      <c r="C34" s="67"/>
      <c r="D34" s="68"/>
      <c r="E34" s="48" t="str">
        <f>[1]Лен.ш.!C543</f>
        <v>1 шт</v>
      </c>
      <c r="F34" s="56">
        <f>[1]Лен.ш.!D543</f>
        <v>127</v>
      </c>
    </row>
    <row r="35" spans="1:6" x14ac:dyDescent="0.25">
      <c r="A35" s="48"/>
      <c r="B35" s="66" t="str">
        <f>[1]Лен.ш.!B544</f>
        <v>отвод п/э 50</v>
      </c>
      <c r="C35" s="67"/>
      <c r="D35" s="68"/>
      <c r="E35" s="48" t="str">
        <f>[1]Лен.ш.!C544</f>
        <v>4 шт</v>
      </c>
      <c r="F35" s="56">
        <f>[1]Лен.ш.!D544</f>
        <v>39</v>
      </c>
    </row>
    <row r="36" spans="1:6" x14ac:dyDescent="0.25">
      <c r="A36" s="48"/>
      <c r="B36" s="66" t="str">
        <f>[1]Лен.ш.!B545</f>
        <v>Прочистка канализации 2 под.</v>
      </c>
      <c r="C36" s="67"/>
      <c r="D36" s="68"/>
      <c r="E36" s="48" t="str">
        <f>[1]Лен.ш.!C545</f>
        <v>15 м</v>
      </c>
      <c r="F36" s="56"/>
    </row>
    <row r="37" spans="1:6" x14ac:dyDescent="0.25">
      <c r="A37" s="48"/>
      <c r="B37" s="66" t="str">
        <f>[1]Лен.ш.!B546</f>
        <v>Очистка наледи, снега и сосулек  с крыш</v>
      </c>
      <c r="C37" s="67"/>
      <c r="D37" s="68"/>
      <c r="E37" s="48" t="s">
        <v>69</v>
      </c>
      <c r="F37" s="56"/>
    </row>
    <row r="38" spans="1:6" x14ac:dyDescent="0.25">
      <c r="A38" s="48" t="str">
        <f>[1]Лен.ш.!A547</f>
        <v xml:space="preserve">февраль </v>
      </c>
      <c r="B38" s="66" t="str">
        <f>[1]Лен.ш.!B547</f>
        <v>Прочистка канализащии в подвале</v>
      </c>
      <c r="C38" s="67"/>
      <c r="D38" s="68"/>
      <c r="E38" s="48" t="str">
        <f>[1]Лен.ш.!C547</f>
        <v>30 м</v>
      </c>
      <c r="F38" s="56"/>
    </row>
    <row r="39" spans="1:6" x14ac:dyDescent="0.25">
      <c r="A39" s="48"/>
      <c r="B39" s="66" t="str">
        <f>[1]Лен.ш.!B548</f>
        <v>Посыпка придомовой территории ПСС</v>
      </c>
      <c r="C39" s="67"/>
      <c r="D39" s="68"/>
      <c r="E39" s="48" t="str">
        <f>[1]Лен.ш.!C548</f>
        <v>0,5 м3</v>
      </c>
      <c r="F39" s="56">
        <f>[1]Лен.ш.!D548</f>
        <v>750</v>
      </c>
    </row>
    <row r="40" spans="1:6" x14ac:dyDescent="0.25">
      <c r="A40" s="48"/>
      <c r="B40" s="66" t="s">
        <v>68</v>
      </c>
      <c r="C40" s="67"/>
      <c r="D40" s="68"/>
      <c r="E40" s="48" t="s">
        <v>70</v>
      </c>
      <c r="F40" s="56"/>
    </row>
    <row r="41" spans="1:6" s="64" customFormat="1" x14ac:dyDescent="0.25">
      <c r="A41" s="48"/>
      <c r="B41" s="66" t="s">
        <v>80</v>
      </c>
      <c r="C41" s="67"/>
      <c r="D41" s="68"/>
      <c r="E41" s="48"/>
      <c r="F41" s="56"/>
    </row>
    <row r="42" spans="1:6" s="64" customFormat="1" x14ac:dyDescent="0.25">
      <c r="A42" s="48"/>
      <c r="B42" s="66" t="s">
        <v>81</v>
      </c>
      <c r="C42" s="67"/>
      <c r="D42" s="68"/>
      <c r="E42" s="48" t="s">
        <v>82</v>
      </c>
      <c r="F42" s="56">
        <v>245</v>
      </c>
    </row>
    <row r="43" spans="1:6" x14ac:dyDescent="0.25">
      <c r="A43" s="48" t="str">
        <f>[1]Лен.ш.!A549</f>
        <v xml:space="preserve">март </v>
      </c>
      <c r="B43" s="66" t="str">
        <f>[1]Лен.ш.!B549</f>
        <v>Замена американки  в кв.1</v>
      </c>
      <c r="C43" s="67"/>
      <c r="D43" s="68"/>
      <c r="E43" s="48" t="str">
        <f>[1]Лен.ш.!C549</f>
        <v>1 шт</v>
      </c>
      <c r="F43" s="56">
        <f>[1]Лен.ш.!D549</f>
        <v>120</v>
      </c>
    </row>
    <row r="44" spans="1:6" x14ac:dyDescent="0.25">
      <c r="A44" s="48"/>
      <c r="B44" s="66" t="str">
        <f>[1]Лен.ш.!B550</f>
        <v>Замена трубы РР 25</v>
      </c>
      <c r="C44" s="67"/>
      <c r="D44" s="68"/>
      <c r="E44" s="48" t="str">
        <f>[1]Лен.ш.!C550</f>
        <v>0,5 м3</v>
      </c>
      <c r="F44" s="56">
        <f>[1]Лен.ш.!D550</f>
        <v>40</v>
      </c>
    </row>
    <row r="45" spans="1:6" x14ac:dyDescent="0.25">
      <c r="A45" s="48"/>
      <c r="B45" s="66" t="str">
        <f>[1]Лен.ш.!B551</f>
        <v>Прочистка канализащии в подвале</v>
      </c>
      <c r="C45" s="67"/>
      <c r="D45" s="68"/>
      <c r="E45" s="48" t="str">
        <f>[1]Лен.ш.!C551</f>
        <v>15 м</v>
      </c>
      <c r="F45" s="56"/>
    </row>
    <row r="46" spans="1:6" s="64" customFormat="1" x14ac:dyDescent="0.25">
      <c r="A46" s="48" t="s">
        <v>71</v>
      </c>
      <c r="B46" s="66" t="s">
        <v>75</v>
      </c>
      <c r="C46" s="67"/>
      <c r="D46" s="68"/>
      <c r="E46" s="48" t="s">
        <v>76</v>
      </c>
      <c r="F46" s="56"/>
    </row>
    <row r="47" spans="1:6" x14ac:dyDescent="0.25">
      <c r="A47" s="48"/>
      <c r="B47" s="66" t="s">
        <v>72</v>
      </c>
      <c r="C47" s="67"/>
      <c r="D47" s="68"/>
      <c r="E47" s="48"/>
      <c r="F47" s="56"/>
    </row>
    <row r="48" spans="1:6" x14ac:dyDescent="0.25">
      <c r="A48" s="48"/>
      <c r="B48" s="66" t="s">
        <v>73</v>
      </c>
      <c r="C48" s="67"/>
      <c r="D48" s="68"/>
      <c r="E48" s="48" t="s">
        <v>74</v>
      </c>
      <c r="F48" s="56"/>
    </row>
    <row r="49" spans="1:6" x14ac:dyDescent="0.25">
      <c r="A49" s="48"/>
      <c r="B49" s="66" t="str">
        <f>[1]Лен.ш.!B552</f>
        <v>Замена крана шар.15 в кв.19</v>
      </c>
      <c r="C49" s="67"/>
      <c r="D49" s="68"/>
      <c r="E49" s="48" t="str">
        <f>[1]Лен.ш.!C552</f>
        <v>2 шт</v>
      </c>
      <c r="F49" s="56">
        <f>[1]Лен.ш.!D552</f>
        <v>338</v>
      </c>
    </row>
    <row r="50" spans="1:6" x14ac:dyDescent="0.25">
      <c r="A50" s="48"/>
      <c r="B50" s="66" t="str">
        <f>[1]Лен.ш.!B553</f>
        <v>Замена трубы РР 25</v>
      </c>
      <c r="C50" s="67"/>
      <c r="D50" s="68"/>
      <c r="E50" s="48" t="str">
        <f>[1]Лен.ш.!C553</f>
        <v>2 м</v>
      </c>
      <c r="F50" s="56">
        <f>[1]Лен.ш.!D553</f>
        <v>160</v>
      </c>
    </row>
    <row r="51" spans="1:6" x14ac:dyDescent="0.25">
      <c r="A51" s="48"/>
      <c r="B51" s="66" t="str">
        <f>[1]Лен.ш.!B554</f>
        <v>Прочистка канализации в подвале</v>
      </c>
      <c r="C51" s="67"/>
      <c r="D51" s="68"/>
      <c r="E51" s="48" t="str">
        <f>[1]Лен.ш.!C554</f>
        <v>15 м</v>
      </c>
      <c r="F51" s="56"/>
    </row>
    <row r="52" spans="1:6" x14ac:dyDescent="0.25">
      <c r="A52" s="48"/>
      <c r="B52" s="66" t="str">
        <f>[1]Лен.ш.!B555</f>
        <v>Замена эл. Лампочек</v>
      </c>
      <c r="C52" s="67"/>
      <c r="D52" s="68"/>
      <c r="E52" s="48" t="str">
        <f>[1]Лен.ш.!C555</f>
        <v>1 шт</v>
      </c>
      <c r="F52" s="56">
        <f>[1]Лен.ш.!D555</f>
        <v>21</v>
      </c>
    </row>
    <row r="53" spans="1:6" x14ac:dyDescent="0.25">
      <c r="A53" s="48" t="str">
        <f>[1]Лен.ш.!A556</f>
        <v>май</v>
      </c>
      <c r="B53" s="66" t="str">
        <f>[1]Лен.ш.!B556</f>
        <v>Прочистка канализации</v>
      </c>
      <c r="C53" s="67"/>
      <c r="D53" s="68"/>
      <c r="E53" s="48" t="str">
        <f>[1]Лен.ш.!C556</f>
        <v>15 м</v>
      </c>
      <c r="F53" s="56"/>
    </row>
    <row r="54" spans="1:6" x14ac:dyDescent="0.25">
      <c r="A54" s="48"/>
      <c r="B54" s="66" t="str">
        <f>[1]Лен.ш.!B557</f>
        <v>Ремонт крана х/в в кв.7</v>
      </c>
      <c r="C54" s="67"/>
      <c r="D54" s="68"/>
      <c r="E54" s="48"/>
      <c r="F54" s="56"/>
    </row>
    <row r="55" spans="1:6" x14ac:dyDescent="0.25">
      <c r="A55" s="48"/>
      <c r="B55" s="66" t="str">
        <f>[1]Лен.ш.!B558</f>
        <v>Перекрытие отопления. Набивка сальников на задвижках</v>
      </c>
      <c r="C55" s="67"/>
      <c r="D55" s="68"/>
      <c r="E55" s="48"/>
      <c r="F55" s="56"/>
    </row>
    <row r="56" spans="1:6" x14ac:dyDescent="0.25">
      <c r="A56" s="48"/>
      <c r="B56" s="66" t="str">
        <f>[1]Лен.ш.!B559</f>
        <v>Замена вентиля 25 в подвале</v>
      </c>
      <c r="C56" s="67"/>
      <c r="D56" s="68"/>
      <c r="E56" s="48" t="str">
        <f>[1]Лен.ш.!C559</f>
        <v>1 шт</v>
      </c>
      <c r="F56" s="56">
        <f>[1]Лен.ш.!D559</f>
        <v>459</v>
      </c>
    </row>
    <row r="57" spans="1:6" x14ac:dyDescent="0.25">
      <c r="A57" s="48"/>
      <c r="B57" s="66" t="str">
        <f>[1]Лен.ш.!B560</f>
        <v>переходник</v>
      </c>
      <c r="C57" s="67"/>
      <c r="D57" s="68"/>
      <c r="E57" s="48" t="str">
        <f>[1]Лен.ш.!C560</f>
        <v>2 шт</v>
      </c>
      <c r="F57" s="56">
        <f>[1]Лен.ш.!D560</f>
        <v>84</v>
      </c>
    </row>
    <row r="58" spans="1:6" x14ac:dyDescent="0.25">
      <c r="A58" s="48"/>
      <c r="B58" s="76" t="str">
        <f>[1]Лен.ш.!B561</f>
        <v>Установка насоса</v>
      </c>
      <c r="C58" s="77"/>
      <c r="D58" s="78"/>
      <c r="E58" s="48"/>
      <c r="F58" s="56"/>
    </row>
    <row r="59" spans="1:6" x14ac:dyDescent="0.25">
      <c r="A59" s="48"/>
      <c r="B59" s="66" t="str">
        <f>[1]Лен.ш.!B562</f>
        <v>Замена трубы РР 20</v>
      </c>
      <c r="C59" s="67"/>
      <c r="D59" s="68"/>
      <c r="E59" s="48" t="str">
        <f>[1]Лен.ш.!C562</f>
        <v>1 м</v>
      </c>
      <c r="F59" s="56">
        <f>[1]Лен.ш.!D562</f>
        <v>66</v>
      </c>
    </row>
    <row r="60" spans="1:6" x14ac:dyDescent="0.25">
      <c r="A60" s="48"/>
      <c r="B60" s="66" t="str">
        <f>[1]Лен.ш.!B563</f>
        <v>Замена американки  в кв.7</v>
      </c>
      <c r="C60" s="67"/>
      <c r="D60" s="68"/>
      <c r="E60" s="48" t="str">
        <f>[1]Лен.ш.!C563</f>
        <v>1 шт</v>
      </c>
      <c r="F60" s="56">
        <f>[1]Лен.ш.!D563</f>
        <v>149</v>
      </c>
    </row>
    <row r="61" spans="1:6" x14ac:dyDescent="0.25">
      <c r="A61" s="48" t="str">
        <f>[1]Лен.ш.!A564</f>
        <v>июнь</v>
      </c>
      <c r="B61" s="66" t="str">
        <f>[1]Лен.ш.!B564</f>
        <v>Прочистка канализации</v>
      </c>
      <c r="C61" s="67"/>
      <c r="D61" s="68"/>
      <c r="E61" s="48" t="str">
        <f>[1]Лен.ш.!C564</f>
        <v>15м</v>
      </c>
      <c r="F61" s="56"/>
    </row>
    <row r="62" spans="1:6" s="64" customFormat="1" x14ac:dyDescent="0.25">
      <c r="A62" s="48"/>
      <c r="B62" s="66" t="s">
        <v>83</v>
      </c>
      <c r="C62" s="67"/>
      <c r="D62" s="68"/>
      <c r="E62" s="48" t="s">
        <v>85</v>
      </c>
      <c r="F62" s="56">
        <v>148</v>
      </c>
    </row>
    <row r="63" spans="1:6" s="64" customFormat="1" x14ac:dyDescent="0.25">
      <c r="A63" s="48"/>
      <c r="B63" s="66" t="s">
        <v>84</v>
      </c>
      <c r="C63" s="67"/>
      <c r="D63" s="68"/>
      <c r="E63" s="48" t="s">
        <v>86</v>
      </c>
      <c r="F63" s="56">
        <v>80</v>
      </c>
    </row>
    <row r="64" spans="1:6" x14ac:dyDescent="0.25">
      <c r="A64" s="48" t="str">
        <f>[1]Лен.ш.!A565</f>
        <v>июль</v>
      </c>
      <c r="B64" s="66" t="str">
        <f>[1]Лен.ш.!B565</f>
        <v>Замена выключателя эл.в подвале</v>
      </c>
      <c r="C64" s="67"/>
      <c r="D64" s="68"/>
      <c r="E64" s="48" t="str">
        <f>[1]Лен.ш.!C565</f>
        <v>1 шт</v>
      </c>
      <c r="F64" s="56">
        <f>[1]Лен.ш.!D565</f>
        <v>40</v>
      </c>
    </row>
    <row r="65" spans="1:6" x14ac:dyDescent="0.25">
      <c r="A65" s="48"/>
      <c r="B65" s="66" t="str">
        <f>[1]Лен.ш.!B566</f>
        <v>Замена трубы РР25 в кв.7</v>
      </c>
      <c r="C65" s="67"/>
      <c r="D65" s="68"/>
      <c r="E65" s="48" t="str">
        <f>[1]Лен.ш.!C566</f>
        <v>1 м</v>
      </c>
      <c r="F65" s="56">
        <f>[1]Лен.ш.!D566</f>
        <v>61.5</v>
      </c>
    </row>
    <row r="66" spans="1:6" x14ac:dyDescent="0.25">
      <c r="A66" s="48"/>
      <c r="B66" s="66" t="str">
        <f>[1]Лен.ш.!B567</f>
        <v>кран шар.15</v>
      </c>
      <c r="C66" s="67"/>
      <c r="D66" s="68"/>
      <c r="E66" s="48" t="str">
        <f>[1]Лен.ш.!C567</f>
        <v>1 шт</v>
      </c>
      <c r="F66" s="56">
        <f>[1]Лен.ш.!D567</f>
        <v>148.4</v>
      </c>
    </row>
    <row r="67" spans="1:6" x14ac:dyDescent="0.25">
      <c r="A67" s="48"/>
      <c r="B67" s="66" t="str">
        <f>[1]Лен.ш.!B568</f>
        <v>американка 25</v>
      </c>
      <c r="C67" s="67"/>
      <c r="D67" s="68"/>
      <c r="E67" s="48" t="str">
        <f>[1]Лен.ш.!C568</f>
        <v>4 шт</v>
      </c>
      <c r="F67" s="56">
        <f>[1]Лен.ш.!D568</f>
        <v>513.29999999999995</v>
      </c>
    </row>
    <row r="68" spans="1:6" x14ac:dyDescent="0.25">
      <c r="A68" s="48"/>
      <c r="B68" s="66" t="str">
        <f>[1]Лен.ш.!B569</f>
        <v xml:space="preserve">тройник </v>
      </c>
      <c r="C68" s="67"/>
      <c r="D68" s="68"/>
      <c r="E68" s="48" t="str">
        <f>[1]Лен.ш.!C569</f>
        <v>1 шт</v>
      </c>
      <c r="F68" s="56">
        <f>[1]Лен.ш.!D569</f>
        <v>81</v>
      </c>
    </row>
    <row r="69" spans="1:6" x14ac:dyDescent="0.25">
      <c r="A69" s="48"/>
      <c r="B69" s="66" t="str">
        <f>[1]Лен.ш.!B570</f>
        <v>угол</v>
      </c>
      <c r="C69" s="67"/>
      <c r="D69" s="68"/>
      <c r="E69" s="48" t="str">
        <f>[1]Лен.ш.!C570</f>
        <v>2 шт</v>
      </c>
      <c r="F69" s="56">
        <f>[1]Лен.ш.!D570</f>
        <v>10</v>
      </c>
    </row>
    <row r="70" spans="1:6" x14ac:dyDescent="0.25">
      <c r="A70" s="48"/>
      <c r="B70" s="66" t="str">
        <f>[1]Лен.ш.!B571</f>
        <v>муфта</v>
      </c>
      <c r="C70" s="67"/>
      <c r="D70" s="68"/>
      <c r="E70" s="48" t="str">
        <f>[1]Лен.ш.!C571</f>
        <v>2 шт</v>
      </c>
      <c r="F70" s="56">
        <f>[1]Лен.ш.!D571</f>
        <v>20</v>
      </c>
    </row>
    <row r="71" spans="1:6" x14ac:dyDescent="0.25">
      <c r="A71" s="48" t="str">
        <f>[1]Лен.ш.!A572</f>
        <v>август</v>
      </c>
      <c r="B71" s="66" t="str">
        <f>[1]Лен.ш.!B572</f>
        <v>Скашивание травы. Бензин АИ-92, масло STIHL</v>
      </c>
      <c r="C71" s="67"/>
      <c r="D71" s="68"/>
      <c r="E71" s="48" t="str">
        <f>[1]Лен.ш.!C572</f>
        <v>4л</v>
      </c>
      <c r="F71" s="56">
        <f>[1]Лен.ш.!D572</f>
        <v>148</v>
      </c>
    </row>
    <row r="72" spans="1:6" x14ac:dyDescent="0.25">
      <c r="A72" s="48"/>
      <c r="B72" s="66" t="str">
        <f>[1]Лен.ш.!B573</f>
        <v>масло STIHL</v>
      </c>
      <c r="C72" s="67"/>
      <c r="D72" s="68"/>
      <c r="E72" s="48" t="str">
        <f>[1]Лен.ш.!C573</f>
        <v>0,1л</v>
      </c>
      <c r="F72" s="56">
        <f>[1]Лен.ш.!D573</f>
        <v>80</v>
      </c>
    </row>
    <row r="73" spans="1:6" x14ac:dyDescent="0.25">
      <c r="A73" s="48"/>
      <c r="B73" s="66" t="str">
        <f>[1]Лен.ш.!B574</f>
        <v>Прочистка канализации - 2-ой подъезд</v>
      </c>
      <c r="C73" s="67"/>
      <c r="D73" s="68"/>
      <c r="E73" s="48" t="str">
        <f>[1]Лен.ш.!C574</f>
        <v>15м</v>
      </c>
      <c r="F73" s="56"/>
    </row>
    <row r="74" spans="1:6" s="64" customFormat="1" x14ac:dyDescent="0.25">
      <c r="A74" s="48" t="s">
        <v>77</v>
      </c>
      <c r="B74" s="66" t="s">
        <v>78</v>
      </c>
      <c r="C74" s="67"/>
      <c r="D74" s="68"/>
      <c r="E74" s="48"/>
      <c r="F74" s="56"/>
    </row>
    <row r="75" spans="1:6" s="64" customFormat="1" x14ac:dyDescent="0.25">
      <c r="A75" s="48"/>
      <c r="B75" s="66" t="s">
        <v>73</v>
      </c>
      <c r="C75" s="67"/>
      <c r="D75" s="68"/>
      <c r="E75" s="48" t="s">
        <v>74</v>
      </c>
      <c r="F75" s="56"/>
    </row>
    <row r="76" spans="1:6" x14ac:dyDescent="0.25">
      <c r="A76" s="48"/>
      <c r="B76" s="66" t="str">
        <f>[1]Лен.ш.!B575</f>
        <v>Прочистка канализации</v>
      </c>
      <c r="C76" s="67"/>
      <c r="D76" s="68"/>
      <c r="E76" s="48" t="str">
        <f>[1]Лен.ш.!C575</f>
        <v>15 м</v>
      </c>
      <c r="F76" s="56"/>
    </row>
    <row r="77" spans="1:6" x14ac:dyDescent="0.25">
      <c r="A77" s="48"/>
      <c r="B77" s="66" t="str">
        <f>[1]Лен.ш.!B576</f>
        <v>Установка насоса в подвале. Датчик сухого хода</v>
      </c>
      <c r="C77" s="67"/>
      <c r="D77" s="68"/>
      <c r="E77" s="48" t="str">
        <f>[1]Лен.ш.!C576</f>
        <v>1 шт</v>
      </c>
      <c r="F77" s="56">
        <f>[1]Лен.ш.!D576</f>
        <v>442</v>
      </c>
    </row>
    <row r="78" spans="1:6" x14ac:dyDescent="0.25">
      <c r="A78" s="48"/>
      <c r="B78" s="66" t="str">
        <f>[1]Лен.ш.!B577</f>
        <v>Бочонок</v>
      </c>
      <c r="C78" s="67"/>
      <c r="D78" s="68"/>
      <c r="E78" s="48" t="str">
        <f>[1]Лен.ш.!C577</f>
        <v>1 шт</v>
      </c>
      <c r="F78" s="56">
        <f>[1]Лен.ш.!D577</f>
        <v>41</v>
      </c>
    </row>
    <row r="79" spans="1:6" s="64" customFormat="1" x14ac:dyDescent="0.25">
      <c r="A79" s="48"/>
      <c r="B79" s="66" t="s">
        <v>79</v>
      </c>
      <c r="C79" s="67"/>
      <c r="D79" s="68"/>
      <c r="E79" s="48" t="s">
        <v>69</v>
      </c>
      <c r="F79" s="56"/>
    </row>
    <row r="80" spans="1:6" s="64" customFormat="1" x14ac:dyDescent="0.25">
      <c r="A80" s="48"/>
      <c r="B80" s="66" t="s">
        <v>87</v>
      </c>
      <c r="C80" s="67"/>
      <c r="D80" s="68"/>
      <c r="E80" s="48" t="s">
        <v>76</v>
      </c>
      <c r="F80" s="56"/>
    </row>
    <row r="81" spans="1:8" x14ac:dyDescent="0.25">
      <c r="A81" s="48" t="str">
        <f>[1]Лен.ш.!A578</f>
        <v>октябрь</v>
      </c>
      <c r="B81" s="66" t="str">
        <f>[1]Лен.ш.!B578</f>
        <v>Замена крана шар.25 в подвале</v>
      </c>
      <c r="C81" s="67"/>
      <c r="D81" s="68"/>
      <c r="E81" s="48" t="str">
        <f>[1]Лен.ш.!C578</f>
        <v>1 шт</v>
      </c>
      <c r="F81" s="56">
        <f>[1]Лен.ш.!D578</f>
        <v>435</v>
      </c>
    </row>
    <row r="82" spans="1:8" x14ac:dyDescent="0.25">
      <c r="A82" s="48"/>
      <c r="B82" s="66" t="str">
        <f>[1]Лен.ш.!B579</f>
        <v>замена крана шар.15 на спускнике отопления</v>
      </c>
      <c r="C82" s="67"/>
      <c r="D82" s="68"/>
      <c r="E82" s="48" t="str">
        <f>[1]Лен.ш.!C579</f>
        <v>1 шт</v>
      </c>
      <c r="F82" s="56">
        <f>[1]Лен.ш.!D579</f>
        <v>147</v>
      </c>
    </row>
    <row r="83" spans="1:8" x14ac:dyDescent="0.25">
      <c r="A83" s="48"/>
      <c r="B83" s="66" t="str">
        <f>[1]Лен.ш.!B580</f>
        <v>замена манжета в кв.9</v>
      </c>
      <c r="C83" s="67"/>
      <c r="D83" s="68"/>
      <c r="E83" s="48" t="str">
        <f>[1]Лен.ш.!C580</f>
        <v>1 шт</v>
      </c>
      <c r="F83" s="56">
        <f>[1]Лен.ш.!D580</f>
        <v>35.799999999999997</v>
      </c>
    </row>
    <row r="84" spans="1:8" x14ac:dyDescent="0.25">
      <c r="A84" s="48" t="str">
        <f>[1]Лен.ш.!A581</f>
        <v>ноябрь</v>
      </c>
      <c r="B84" s="73" t="str">
        <f>[1]Лен.ш.!B581</f>
        <v>Ремонт цоколя.   Смесь сухая штукатурная</v>
      </c>
      <c r="C84" s="74"/>
      <c r="D84" s="75"/>
      <c r="E84" s="48">
        <f>[1]Лен.ш.!C581</f>
        <v>1150</v>
      </c>
      <c r="F84" s="56">
        <f>[1]Лен.ш.!D581</f>
        <v>4487</v>
      </c>
    </row>
    <row r="85" spans="1:8" x14ac:dyDescent="0.25">
      <c r="A85" s="48"/>
      <c r="B85" s="66" t="str">
        <f>[1]Лен.ш.!B582</f>
        <v>стекло жидкое</v>
      </c>
      <c r="C85" s="67"/>
      <c r="D85" s="68"/>
      <c r="E85" s="48" t="str">
        <f>[1]Лен.ш.!C582</f>
        <v>11 кг</v>
      </c>
      <c r="F85" s="56">
        <f>[1]Лен.ш.!D582</f>
        <v>375</v>
      </c>
    </row>
    <row r="86" spans="1:8" x14ac:dyDescent="0.25">
      <c r="A86" s="48"/>
      <c r="B86" s="66" t="str">
        <f>[1]Лен.ш.!B583</f>
        <v>клей плиточный</v>
      </c>
      <c r="C86" s="67"/>
      <c r="D86" s="68"/>
      <c r="E86" s="48" t="str">
        <f>[1]Лен.ш.!C583</f>
        <v>10 кг</v>
      </c>
      <c r="F86" s="56">
        <f>[1]Лен.ш.!D583</f>
        <v>728</v>
      </c>
    </row>
    <row r="87" spans="1:8" x14ac:dyDescent="0.25">
      <c r="A87" s="48"/>
      <c r="B87" s="66" t="str">
        <f>[1]Лен.ш.!B584</f>
        <v>пена монтажная</v>
      </c>
      <c r="C87" s="67"/>
      <c r="D87" s="68"/>
      <c r="E87" s="48" t="str">
        <f>[1]Лен.ш.!C584</f>
        <v>1 бал.</v>
      </c>
      <c r="F87" s="56">
        <f>[1]Лен.ш.!D584</f>
        <v>211</v>
      </c>
    </row>
    <row r="88" spans="1:8" x14ac:dyDescent="0.25">
      <c r="A88" s="48"/>
      <c r="B88" s="66" t="str">
        <f>[1]Лен.ш.!B585</f>
        <v>Установка эл.розетки</v>
      </c>
      <c r="C88" s="67"/>
      <c r="D88" s="68"/>
      <c r="E88" s="48" t="str">
        <f>[1]Лен.ш.!C585</f>
        <v>1 шт</v>
      </c>
      <c r="F88" s="56">
        <f>[1]Лен.ш.!D585</f>
        <v>60</v>
      </c>
    </row>
    <row r="89" spans="1:8" x14ac:dyDescent="0.25">
      <c r="A89" s="48" t="str">
        <f>[1]Лен.ш.!A586</f>
        <v>декабрь</v>
      </c>
      <c r="B89" s="66" t="str">
        <f>[1]Лен.ш.!B586</f>
        <v>Замена унитаза, канализации в кв.12  (Материал заказчика)</v>
      </c>
      <c r="C89" s="67"/>
      <c r="D89" s="68"/>
      <c r="E89" s="48" t="str">
        <f>[1]Лен.ш.!C586</f>
        <v>2,03 ч/ч</v>
      </c>
      <c r="F89" s="56"/>
      <c r="G89" s="54"/>
      <c r="H89" s="50"/>
    </row>
    <row r="90" spans="1:8" x14ac:dyDescent="0.25">
      <c r="A90" s="48"/>
      <c r="B90" s="66" t="str">
        <f>[1]Лен.ш.!B587</f>
        <v>Откачивание воды насосом.</v>
      </c>
      <c r="C90" s="67"/>
      <c r="D90" s="68"/>
      <c r="E90" s="48" t="str">
        <f>[1]Лен.ш.!C587</f>
        <v>3,5 ч/ч</v>
      </c>
      <c r="F90" s="56"/>
      <c r="G90" s="50"/>
      <c r="H90" s="50"/>
    </row>
    <row r="91" spans="1:8" x14ac:dyDescent="0.25">
      <c r="A91" s="48"/>
      <c r="B91" s="66" t="str">
        <f>[1]Лен.ш.!B588</f>
        <v>Ликвидация воздушных пробок в кв.5,8</v>
      </c>
      <c r="C91" s="67"/>
      <c r="D91" s="68"/>
      <c r="E91" s="48" t="str">
        <f>[1]Лен.ш.!C588</f>
        <v>1 ч/ч</v>
      </c>
      <c r="F91" s="56"/>
      <c r="G91" s="50"/>
      <c r="H91" s="50"/>
    </row>
    <row r="92" spans="1:8" x14ac:dyDescent="0.25">
      <c r="A92" s="48"/>
      <c r="B92" s="66" t="str">
        <f>[1]Лен.ш.!B589</f>
        <v>Прочистка канализации в подвале</v>
      </c>
      <c r="C92" s="67"/>
      <c r="D92" s="68"/>
      <c r="E92" s="48" t="str">
        <f>[1]Лен.ш.!C589</f>
        <v>15 м</v>
      </c>
      <c r="F92" s="56"/>
      <c r="G92" s="50"/>
      <c r="H92" s="50"/>
    </row>
    <row r="93" spans="1:8" s="64" customFormat="1" x14ac:dyDescent="0.25">
      <c r="A93" s="48"/>
      <c r="B93" s="66" t="s">
        <v>80</v>
      </c>
      <c r="C93" s="67"/>
      <c r="D93" s="68"/>
      <c r="E93" s="48"/>
      <c r="F93" s="56"/>
      <c r="G93" s="50"/>
      <c r="H93" s="50"/>
    </row>
    <row r="94" spans="1:8" s="64" customFormat="1" x14ac:dyDescent="0.25">
      <c r="A94" s="48"/>
      <c r="B94" s="66" t="s">
        <v>81</v>
      </c>
      <c r="C94" s="67"/>
      <c r="D94" s="68"/>
      <c r="E94" s="48" t="s">
        <v>82</v>
      </c>
      <c r="F94" s="56">
        <v>275</v>
      </c>
      <c r="G94" s="50"/>
      <c r="H94" s="50"/>
    </row>
    <row r="95" spans="1:8" x14ac:dyDescent="0.25">
      <c r="A95" s="48"/>
      <c r="B95" s="82" t="s">
        <v>54</v>
      </c>
      <c r="C95" s="83"/>
      <c r="D95" s="84"/>
      <c r="E95" s="48"/>
      <c r="F95" s="56">
        <f>SUM(F33:F94)</f>
        <v>11915</v>
      </c>
      <c r="G95" s="50"/>
      <c r="H95" s="50"/>
    </row>
    <row r="96" spans="1:8" x14ac:dyDescent="0.25">
      <c r="A96" s="4" t="s">
        <v>38</v>
      </c>
      <c r="G96" s="52"/>
      <c r="H96" s="52"/>
    </row>
    <row r="97" spans="1:8" x14ac:dyDescent="0.25">
      <c r="A97" s="4" t="s">
        <v>39</v>
      </c>
      <c r="B97" s="4"/>
      <c r="D97" s="4"/>
      <c r="G97" s="50"/>
      <c r="H97" s="50"/>
    </row>
    <row r="98" spans="1:8" x14ac:dyDescent="0.25">
      <c r="A98" s="4" t="s">
        <v>40</v>
      </c>
      <c r="B98" s="4"/>
      <c r="D98" s="4"/>
      <c r="G98" s="50"/>
      <c r="H98" s="50"/>
    </row>
    <row r="99" spans="1:8" x14ac:dyDescent="0.25">
      <c r="A99" s="4" t="s">
        <v>41</v>
      </c>
      <c r="B99" s="4"/>
      <c r="D99" s="4"/>
      <c r="G99" s="54"/>
      <c r="H99" s="50"/>
    </row>
    <row r="100" spans="1:8" x14ac:dyDescent="0.25">
      <c r="A100" s="4" t="s">
        <v>42</v>
      </c>
      <c r="B100" s="4"/>
      <c r="D100" s="4"/>
      <c r="G100" s="50"/>
      <c r="H100" s="50"/>
    </row>
    <row r="101" spans="1:8" x14ac:dyDescent="0.25">
      <c r="A101" s="4" t="s">
        <v>43</v>
      </c>
      <c r="B101" s="4"/>
      <c r="D101" s="4"/>
      <c r="G101" s="55"/>
      <c r="H101" s="50"/>
    </row>
    <row r="102" spans="1:8" x14ac:dyDescent="0.25">
      <c r="A102" s="72" t="s">
        <v>46</v>
      </c>
      <c r="B102" s="72" t="s">
        <v>46</v>
      </c>
      <c r="C102" s="57">
        <f>[2]Лен.ш.46б!F12</f>
        <v>61381.722679053411</v>
      </c>
      <c r="D102" s="4"/>
      <c r="G102" s="55"/>
      <c r="H102" s="50"/>
    </row>
    <row r="103" spans="1:8" x14ac:dyDescent="0.25">
      <c r="A103" s="72" t="s">
        <v>47</v>
      </c>
      <c r="B103" s="72" t="s">
        <v>47</v>
      </c>
      <c r="C103" s="57">
        <f>[2]Лен.ш.46б!F13</f>
        <v>12399.103660853218</v>
      </c>
      <c r="D103" s="4"/>
      <c r="G103" s="50"/>
      <c r="H103" s="50"/>
    </row>
    <row r="104" spans="1:8" x14ac:dyDescent="0.25">
      <c r="A104" s="70" t="s">
        <v>48</v>
      </c>
      <c r="B104" s="70" t="s">
        <v>48</v>
      </c>
      <c r="C104" s="53">
        <f>[2]Лен.ш.46б!F14</f>
        <v>2983.8150709143706</v>
      </c>
      <c r="D104" s="37"/>
      <c r="E104" s="37"/>
      <c r="F104" s="50"/>
      <c r="G104" s="52"/>
      <c r="H104" s="50"/>
    </row>
    <row r="105" spans="1:8" x14ac:dyDescent="0.25">
      <c r="A105" s="70" t="s">
        <v>49</v>
      </c>
      <c r="B105" s="70" t="s">
        <v>49</v>
      </c>
      <c r="C105" s="53">
        <f>[2]Лен.ш.46б!F15</f>
        <v>10529.059727971613</v>
      </c>
      <c r="D105" s="37"/>
      <c r="E105" s="53"/>
      <c r="F105" s="50"/>
      <c r="G105" s="55"/>
      <c r="H105" s="50"/>
    </row>
    <row r="106" spans="1:8" x14ac:dyDescent="0.25">
      <c r="A106" s="70" t="s">
        <v>50</v>
      </c>
      <c r="B106" s="70" t="s">
        <v>50</v>
      </c>
      <c r="C106" s="53">
        <f>[2]Лен.ш.46б!F16</f>
        <v>46013.598697012443</v>
      </c>
      <c r="D106" s="51"/>
      <c r="E106" s="37"/>
      <c r="F106" s="50"/>
      <c r="G106" s="50"/>
      <c r="H106" s="50"/>
    </row>
    <row r="107" spans="1:8" x14ac:dyDescent="0.25">
      <c r="A107" s="70" t="s">
        <v>51</v>
      </c>
      <c r="B107" s="70" t="s">
        <v>51</v>
      </c>
      <c r="C107" s="53">
        <f>[2]Лен.ш.46б!F17</f>
        <v>254.26144987098968</v>
      </c>
      <c r="D107" s="51"/>
      <c r="E107" s="53"/>
      <c r="F107" s="50"/>
      <c r="G107" s="50"/>
      <c r="H107" s="50"/>
    </row>
    <row r="108" spans="1:8" x14ac:dyDescent="0.25">
      <c r="A108" s="70" t="s">
        <v>53</v>
      </c>
      <c r="B108" s="70"/>
      <c r="C108" s="53">
        <f>[2]Лен.ш.46б!F18</f>
        <v>11915</v>
      </c>
      <c r="D108" s="59"/>
      <c r="E108" s="53"/>
      <c r="F108" s="50"/>
      <c r="G108" s="50"/>
      <c r="H108" s="50"/>
    </row>
    <row r="109" spans="1:8" x14ac:dyDescent="0.25">
      <c r="A109" s="71" t="s">
        <v>52</v>
      </c>
      <c r="B109" s="71" t="s">
        <v>34</v>
      </c>
      <c r="C109" s="58">
        <f>[2]Лен.ш.46б!F19</f>
        <v>145476.56128567606</v>
      </c>
      <c r="D109" s="51"/>
      <c r="E109" s="37"/>
      <c r="F109" s="50"/>
      <c r="G109" s="55"/>
      <c r="H109" s="50"/>
    </row>
    <row r="110" spans="1:8" x14ac:dyDescent="0.25">
      <c r="A110" s="71"/>
      <c r="B110" s="71"/>
      <c r="C110" s="58">
        <f>[2]Лен.ш.46б!F20</f>
        <v>-468.56128567605629</v>
      </c>
      <c r="D110" s="51"/>
      <c r="E110" s="53"/>
      <c r="F110" s="50"/>
      <c r="G110" s="52"/>
      <c r="H110" s="50"/>
    </row>
    <row r="111" spans="1:8" x14ac:dyDescent="0.25">
      <c r="A111" s="71" t="str">
        <f>[3]Лист1!A87</f>
        <v>Остаток денежных средств на 1.01.2017г                  6407руб</v>
      </c>
      <c r="B111" s="71"/>
      <c r="C111" s="71"/>
      <c r="D111" s="37">
        <v>-1005</v>
      </c>
      <c r="E111" s="37"/>
      <c r="F111" s="50"/>
      <c r="G111" s="50"/>
      <c r="H111" s="50"/>
    </row>
    <row r="112" spans="1:8" x14ac:dyDescent="0.25">
      <c r="A112" s="71" t="str">
        <f>[3]Лист1!A88</f>
        <v>Оплата за содержание и текущий ремонт 2017г</v>
      </c>
      <c r="B112" s="71"/>
      <c r="C112" s="71"/>
      <c r="D112" s="37">
        <f>[2]Лен.ш.46б!$C$8</f>
        <v>145008</v>
      </c>
      <c r="E112" s="53"/>
      <c r="F112" s="50"/>
      <c r="G112" s="50"/>
      <c r="H112" s="50"/>
    </row>
    <row r="113" spans="1:8" x14ac:dyDescent="0.25">
      <c r="A113" s="71" t="str">
        <f>[3]Лист1!A89</f>
        <v>Расход на содержание дома в 2017г                             505635руб</v>
      </c>
      <c r="B113" s="71"/>
      <c r="C113" s="71"/>
      <c r="D113" s="37">
        <v>145477</v>
      </c>
      <c r="E113" s="37"/>
      <c r="F113" s="50"/>
      <c r="G113" s="50"/>
      <c r="H113" s="50"/>
    </row>
    <row r="114" spans="1:8" x14ac:dyDescent="0.25">
      <c r="A114" s="71" t="str">
        <f>[3]Лист1!A90</f>
        <v>Остаток денежных средств на 1.01.2018г                  1996руб</v>
      </c>
      <c r="B114" s="71"/>
      <c r="C114" s="71"/>
      <c r="D114" s="37">
        <v>-1473</v>
      </c>
      <c r="E114" s="37"/>
      <c r="F114" s="50"/>
      <c r="G114" s="55"/>
      <c r="H114" s="50"/>
    </row>
    <row r="115" spans="1:8" x14ac:dyDescent="0.25">
      <c r="A115" s="51"/>
      <c r="B115" s="51"/>
      <c r="C115" s="51"/>
      <c r="D115" s="37"/>
      <c r="E115" s="37"/>
      <c r="F115" s="50"/>
      <c r="G115" s="50"/>
      <c r="H115" s="50"/>
    </row>
    <row r="116" spans="1:8" x14ac:dyDescent="0.25">
      <c r="A116" s="51"/>
      <c r="B116" s="51"/>
      <c r="C116" s="51"/>
      <c r="D116" s="37"/>
      <c r="E116" s="53"/>
      <c r="F116" s="50"/>
      <c r="G116" s="50"/>
      <c r="H116" s="50"/>
    </row>
    <row r="117" spans="1:8" x14ac:dyDescent="0.25">
      <c r="A117" s="51"/>
      <c r="B117" s="51"/>
      <c r="C117" s="51"/>
      <c r="D117" s="51"/>
      <c r="E117" s="51"/>
      <c r="F117" s="52"/>
    </row>
    <row r="118" spans="1:8" x14ac:dyDescent="0.25">
      <c r="A118" s="51"/>
      <c r="B118" s="51"/>
      <c r="C118" s="51"/>
      <c r="D118" s="51"/>
      <c r="E118" s="51"/>
      <c r="F118" s="52"/>
    </row>
    <row r="119" spans="1:8" x14ac:dyDescent="0.25">
      <c r="A119" s="37"/>
      <c r="B119" s="37"/>
      <c r="C119" s="37"/>
      <c r="D119" s="37"/>
      <c r="E119" s="37"/>
      <c r="F119" s="50"/>
    </row>
    <row r="120" spans="1:8" x14ac:dyDescent="0.25">
      <c r="A120" s="37"/>
      <c r="B120" s="37"/>
      <c r="C120" s="37"/>
      <c r="D120" s="37"/>
      <c r="E120" s="37"/>
      <c r="F120" s="50"/>
    </row>
    <row r="121" spans="1:8" x14ac:dyDescent="0.25">
      <c r="A121" s="37"/>
      <c r="B121" s="37"/>
      <c r="C121" s="37"/>
      <c r="D121" s="37"/>
      <c r="E121" s="37"/>
      <c r="F121" s="50"/>
    </row>
    <row r="122" spans="1:8" x14ac:dyDescent="0.25">
      <c r="A122" s="51"/>
      <c r="B122" s="37"/>
      <c r="C122" s="37"/>
      <c r="D122" s="37"/>
      <c r="E122" s="37"/>
      <c r="F122" s="50"/>
    </row>
    <row r="123" spans="1:8" x14ac:dyDescent="0.25">
      <c r="A123" s="37"/>
      <c r="B123" s="37"/>
      <c r="C123" s="37"/>
      <c r="D123" s="37"/>
      <c r="E123" s="37"/>
      <c r="F123" s="50"/>
    </row>
    <row r="124" spans="1:8" x14ac:dyDescent="0.25">
      <c r="A124" s="50"/>
      <c r="B124" s="50"/>
      <c r="C124" s="50"/>
      <c r="D124" s="50"/>
      <c r="E124" s="50"/>
      <c r="F124" s="50"/>
    </row>
    <row r="125" spans="1:8" x14ac:dyDescent="0.25">
      <c r="A125" s="4"/>
      <c r="B125" s="4"/>
      <c r="D125" s="4"/>
    </row>
    <row r="126" spans="1:8" x14ac:dyDescent="0.25">
      <c r="A126" s="4"/>
      <c r="B126" s="4"/>
      <c r="D126" s="4"/>
    </row>
  </sheetData>
  <mergeCells count="81">
    <mergeCell ref="A114:C114"/>
    <mergeCell ref="B93:D93"/>
    <mergeCell ref="B94:D94"/>
    <mergeCell ref="B95:D95"/>
    <mergeCell ref="B61:D61"/>
    <mergeCell ref="B70:D70"/>
    <mergeCell ref="A111:C111"/>
    <mergeCell ref="A112:C112"/>
    <mergeCell ref="A113:C113"/>
    <mergeCell ref="B69:D69"/>
    <mergeCell ref="B72:D72"/>
    <mergeCell ref="B74:D74"/>
    <mergeCell ref="B75:D75"/>
    <mergeCell ref="B62:D62"/>
    <mergeCell ref="B63:D63"/>
    <mergeCell ref="B91:D91"/>
    <mergeCell ref="B92:D92"/>
    <mergeCell ref="B77:D77"/>
    <mergeCell ref="B78:D78"/>
    <mergeCell ref="B89:D89"/>
    <mergeCell ref="B88:D88"/>
    <mergeCell ref="B82:D82"/>
    <mergeCell ref="B83:D83"/>
    <mergeCell ref="B81:D81"/>
    <mergeCell ref="B80:D80"/>
    <mergeCell ref="F30:G30"/>
    <mergeCell ref="B41:D41"/>
    <mergeCell ref="B42:D42"/>
    <mergeCell ref="B52:D52"/>
    <mergeCell ref="B53:D53"/>
    <mergeCell ref="B49:D49"/>
    <mergeCell ref="B50:D50"/>
    <mergeCell ref="B51:D51"/>
    <mergeCell ref="B73:D73"/>
    <mergeCell ref="B76:D76"/>
    <mergeCell ref="B57:D57"/>
    <mergeCell ref="B58:D58"/>
    <mergeCell ref="B43:D43"/>
    <mergeCell ref="B56:D56"/>
    <mergeCell ref="B54:D54"/>
    <mergeCell ref="B71:D71"/>
    <mergeCell ref="B59:D59"/>
    <mergeCell ref="B55:D55"/>
    <mergeCell ref="B60:D60"/>
    <mergeCell ref="B64:D64"/>
    <mergeCell ref="B65:D65"/>
    <mergeCell ref="B66:D66"/>
    <mergeCell ref="B67:D67"/>
    <mergeCell ref="B68:D68"/>
    <mergeCell ref="D2:H2"/>
    <mergeCell ref="A104:B104"/>
    <mergeCell ref="A110:B110"/>
    <mergeCell ref="A105:B105"/>
    <mergeCell ref="A106:B106"/>
    <mergeCell ref="A107:B107"/>
    <mergeCell ref="A109:B109"/>
    <mergeCell ref="A108:B108"/>
    <mergeCell ref="A102:B102"/>
    <mergeCell ref="A103:B103"/>
    <mergeCell ref="B90:D90"/>
    <mergeCell ref="B84:D84"/>
    <mergeCell ref="B85:D85"/>
    <mergeCell ref="B86:D86"/>
    <mergeCell ref="B87:D87"/>
    <mergeCell ref="B79:D79"/>
    <mergeCell ref="D3:G3"/>
    <mergeCell ref="B40:D40"/>
    <mergeCell ref="B46:D46"/>
    <mergeCell ref="B47:D47"/>
    <mergeCell ref="B48:D48"/>
    <mergeCell ref="B38:D38"/>
    <mergeCell ref="B39:D39"/>
    <mergeCell ref="B45:D45"/>
    <mergeCell ref="B44:D44"/>
    <mergeCell ref="B37:D37"/>
    <mergeCell ref="A7:G7"/>
    <mergeCell ref="B33:D33"/>
    <mergeCell ref="B34:D34"/>
    <mergeCell ref="B35:D35"/>
    <mergeCell ref="B36:D36"/>
    <mergeCell ref="A21:G2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2018-04-04T13:28:35Z</cp:lastPrinted>
  <dcterms:created xsi:type="dcterms:W3CDTF">2013-08-23T04:43:20Z</dcterms:created>
  <dcterms:modified xsi:type="dcterms:W3CDTF">2018-04-04T13:28:49Z</dcterms:modified>
</cp:coreProperties>
</file>