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0" windowWidth="11355" windowHeight="462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calcPr calcId="144525"/>
</workbook>
</file>

<file path=xl/calcChain.xml><?xml version="1.0" encoding="utf-8"?>
<calcChain xmlns="http://schemas.openxmlformats.org/spreadsheetml/2006/main">
  <c r="I20" i="1" l="1"/>
  <c r="I19" i="1"/>
  <c r="D137" i="1" l="1"/>
  <c r="A136" i="1" l="1"/>
  <c r="A137" i="1"/>
  <c r="A138" i="1"/>
  <c r="A139" i="1"/>
  <c r="D126" i="1" l="1"/>
  <c r="D127" i="1"/>
  <c r="D128" i="1"/>
  <c r="D129" i="1"/>
  <c r="D130" i="1"/>
  <c r="D131" i="1"/>
  <c r="D132" i="1"/>
  <c r="D133" i="1"/>
  <c r="B93" i="1" l="1"/>
  <c r="F123" i="1"/>
  <c r="A33" i="1"/>
  <c r="B33" i="1"/>
  <c r="B34" i="1"/>
  <c r="B35" i="1"/>
  <c r="B36" i="1"/>
  <c r="A40" i="1"/>
  <c r="B40" i="1"/>
  <c r="B41" i="1"/>
  <c r="B42" i="1"/>
  <c r="B43" i="1"/>
  <c r="B44" i="1"/>
  <c r="B45" i="1"/>
  <c r="B46" i="1"/>
  <c r="A48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A63" i="1"/>
  <c r="A68" i="1"/>
  <c r="B68" i="1"/>
  <c r="B70" i="1"/>
  <c r="B71" i="1"/>
  <c r="B72" i="1"/>
  <c r="B73" i="1"/>
  <c r="B74" i="1"/>
  <c r="B75" i="1"/>
  <c r="B76" i="1"/>
  <c r="B77" i="1"/>
  <c r="A82" i="1"/>
  <c r="B82" i="1"/>
  <c r="B83" i="1"/>
  <c r="B84" i="1"/>
  <c r="B85" i="1"/>
  <c r="B86" i="1"/>
  <c r="B87" i="1"/>
  <c r="B88" i="1"/>
  <c r="A90" i="1"/>
  <c r="B90" i="1"/>
  <c r="B91" i="1"/>
  <c r="B94" i="1"/>
  <c r="B95" i="1"/>
  <c r="B96" i="1"/>
  <c r="B97" i="1"/>
  <c r="A100" i="1"/>
  <c r="B100" i="1"/>
  <c r="B101" i="1"/>
  <c r="B102" i="1"/>
  <c r="B103" i="1"/>
  <c r="B104" i="1"/>
  <c r="B105" i="1"/>
  <c r="B106" i="1"/>
  <c r="B107" i="1"/>
  <c r="B108" i="1"/>
  <c r="B109" i="1"/>
  <c r="A115" i="1"/>
  <c r="B115" i="1"/>
  <c r="B116" i="1"/>
  <c r="B117" i="1"/>
  <c r="B118" i="1"/>
  <c r="B119" i="1"/>
</calcChain>
</file>

<file path=xl/sharedStrings.xml><?xml version="1.0" encoding="utf-8"?>
<sst xmlns="http://schemas.openxmlformats.org/spreadsheetml/2006/main" count="183" uniqueCount="140">
  <si>
    <t>"Утверждаю"</t>
  </si>
  <si>
    <t>________________________Щипакин А.И.</t>
  </si>
  <si>
    <t xml:space="preserve">ОТЧЕТ ООО "Служба заказчика+" </t>
  </si>
  <si>
    <t>1. Характеристика многоквартирного дома</t>
  </si>
  <si>
    <t>2. Собрано средств на оплату предоставленных услуг (тыс.руб.)</t>
  </si>
  <si>
    <t>нию и ремонту</t>
  </si>
  <si>
    <t>общего имуще</t>
  </si>
  <si>
    <t>По содержанию</t>
  </si>
  <si>
    <t>ства</t>
  </si>
  <si>
    <t>ра</t>
  </si>
  <si>
    <t>Вывоз мусо</t>
  </si>
  <si>
    <t>Домофон</t>
  </si>
  <si>
    <t>Всего</t>
  </si>
  <si>
    <t>Начислено</t>
  </si>
  <si>
    <t>Оплачено</t>
  </si>
  <si>
    <t>3.Собрано средств на капитальный ремонт дома, в тыс.руб.</t>
  </si>
  <si>
    <t>Наименов.организации</t>
  </si>
  <si>
    <t>Сумма соб-</t>
  </si>
  <si>
    <t>ранных сред</t>
  </si>
  <si>
    <t>ств на кап.</t>
  </si>
  <si>
    <t>ремонт дома</t>
  </si>
  <si>
    <t>ООО "Служба заказчика+"</t>
  </si>
  <si>
    <t>4.Выполнено работ по содержанию и ремонту общего имущества дома (в руб.)</t>
  </si>
  <si>
    <t>Дата</t>
  </si>
  <si>
    <t>Наименование выполненных работ</t>
  </si>
  <si>
    <t>Объем</t>
  </si>
  <si>
    <t>сумма</t>
  </si>
  <si>
    <t xml:space="preserve">        </t>
  </si>
  <si>
    <t xml:space="preserve">     </t>
  </si>
  <si>
    <t>по предоставленным услугам  по управлению, содержанию и ремонту</t>
  </si>
  <si>
    <t xml:space="preserve"> </t>
  </si>
  <si>
    <t>Выполнены</t>
  </si>
  <si>
    <t>Остаток</t>
  </si>
  <si>
    <t>за период</t>
  </si>
  <si>
    <t>работы на</t>
  </si>
  <si>
    <t>средств</t>
  </si>
  <si>
    <t xml:space="preserve">сумму </t>
  </si>
  <si>
    <t>на кап.рем.</t>
  </si>
  <si>
    <t>Итого</t>
  </si>
  <si>
    <t>многоквартирного дома №18 по ул.1-ая Пугачева</t>
  </si>
  <si>
    <t>1. Количество квартир - 84</t>
  </si>
  <si>
    <t>Затраты на оплату труда работников предприятия, налоги, спецодежду,</t>
  </si>
  <si>
    <t>хозинвентарь и инструменты, на работу спецтехники входят в оплату.</t>
  </si>
  <si>
    <t>материалы</t>
  </si>
  <si>
    <t>ГСМ, транспорт</t>
  </si>
  <si>
    <t>Итого  затрат</t>
  </si>
  <si>
    <t>рем.кровли 2012г</t>
  </si>
  <si>
    <t>Технический директор ООО "Служба заказчика+"</t>
  </si>
  <si>
    <t xml:space="preserve"> "12" марта 2018г</t>
  </si>
  <si>
    <t>с 01.01.2017г по 31.12.17г.</t>
  </si>
  <si>
    <t>2. Общая площадь дома - 3841,9кв.м.</t>
  </si>
  <si>
    <t>Эл. энергия</t>
  </si>
  <si>
    <t>ХВС на ОДН</t>
  </si>
  <si>
    <t>ГВС на</t>
  </si>
  <si>
    <t>на ОДН</t>
  </si>
  <si>
    <t>ОДН</t>
  </si>
  <si>
    <t>в том числе задолженность более 3-х месяцев на 1.01.18г - 72,8т.руб. (6кв.)</t>
  </si>
  <si>
    <t>1.12.2010-31.12.2017</t>
  </si>
  <si>
    <t>Замена эл. лампочек</t>
  </si>
  <si>
    <t>Скашивание травы. Бензин АИ-92, масло STIHL</t>
  </si>
  <si>
    <t>масло STIHL</t>
  </si>
  <si>
    <t>8 ч/ч</t>
  </si>
  <si>
    <t>0,5м3</t>
  </si>
  <si>
    <t>1/5 бал</t>
  </si>
  <si>
    <t>1 шт</t>
  </si>
  <si>
    <t>7 шт</t>
  </si>
  <si>
    <t>1шт.</t>
  </si>
  <si>
    <t>10 шт</t>
  </si>
  <si>
    <t>5 м</t>
  </si>
  <si>
    <t>0,5 м3</t>
  </si>
  <si>
    <t>4 шт</t>
  </si>
  <si>
    <t>3 м</t>
  </si>
  <si>
    <t>5 шт</t>
  </si>
  <si>
    <t>0,450 кг</t>
  </si>
  <si>
    <t>2 м</t>
  </si>
  <si>
    <t>2 шт</t>
  </si>
  <si>
    <t>200 кг.</t>
  </si>
  <si>
    <t>3,5м</t>
  </si>
  <si>
    <t>2,5 шт</t>
  </si>
  <si>
    <t>1,5л</t>
  </si>
  <si>
    <t>1 м</t>
  </si>
  <si>
    <t>1 кг</t>
  </si>
  <si>
    <t>0,5л</t>
  </si>
  <si>
    <t>4 кг</t>
  </si>
  <si>
    <t>4 уп.</t>
  </si>
  <si>
    <t>4м2</t>
  </si>
  <si>
    <t>4л</t>
  </si>
  <si>
    <t>0,1л</t>
  </si>
  <si>
    <t>10кг</t>
  </si>
  <si>
    <t>1 бал.</t>
  </si>
  <si>
    <t>100кг</t>
  </si>
  <si>
    <t>0,4м3</t>
  </si>
  <si>
    <t>2,6м</t>
  </si>
  <si>
    <t>0,8кг</t>
  </si>
  <si>
    <t>2шт</t>
  </si>
  <si>
    <t>3 шт</t>
  </si>
  <si>
    <t>4 м</t>
  </si>
  <si>
    <t>14 шт</t>
  </si>
  <si>
    <t>0,5 м</t>
  </si>
  <si>
    <t>Плановый весенний осмотр общего имущества</t>
  </si>
  <si>
    <t>дома</t>
  </si>
  <si>
    <t>1ч/ч</t>
  </si>
  <si>
    <t>Плановая проверка и прочистка вентканалов</t>
  </si>
  <si>
    <t>2ч/ч</t>
  </si>
  <si>
    <t>Консервация системы отопления</t>
  </si>
  <si>
    <t>Прочистка внешней канализации</t>
  </si>
  <si>
    <t>0,5ч/ч</t>
  </si>
  <si>
    <t>июнь</t>
  </si>
  <si>
    <t>Ревизия вентилей, задвижек, набивка сальников</t>
  </si>
  <si>
    <t>8ч/ч</t>
  </si>
  <si>
    <t>системы отопления</t>
  </si>
  <si>
    <t>Проверка исправностей канализационных вытяжек</t>
  </si>
  <si>
    <t>1,5ч/ч</t>
  </si>
  <si>
    <t>Перенос выбивалки для ковров. Цемент.</t>
  </si>
  <si>
    <t xml:space="preserve">Расконсервация системы отопления </t>
  </si>
  <si>
    <t>ноябрь</t>
  </si>
  <si>
    <t>Регулировка системы отопления</t>
  </si>
  <si>
    <t>октябрь</t>
  </si>
  <si>
    <t>Устранение завоздушивания в системе отопления</t>
  </si>
  <si>
    <t>12ч/ч</t>
  </si>
  <si>
    <t>0,1м3</t>
  </si>
  <si>
    <t>Песок для песочницы</t>
  </si>
  <si>
    <t>Асфальтовая крошка</t>
  </si>
  <si>
    <t>10м3</t>
  </si>
  <si>
    <t>Работа автомашины "Урал"</t>
  </si>
  <si>
    <t>4ч/ч</t>
  </si>
  <si>
    <t xml:space="preserve">Расчистка придомовой территории: </t>
  </si>
  <si>
    <t>работа трактора. Дизтопливо, л</t>
  </si>
  <si>
    <t>З/пл. основных рабочих</t>
  </si>
  <si>
    <t>страховые взносы</t>
  </si>
  <si>
    <t>диспетчерское обслуживание</t>
  </si>
  <si>
    <t>общехозяйственные расходы</t>
  </si>
  <si>
    <t xml:space="preserve">хозинвентарь </t>
  </si>
  <si>
    <t xml:space="preserve">Сбор за </t>
  </si>
  <si>
    <t>проектно-</t>
  </si>
  <si>
    <t>сметные</t>
  </si>
  <si>
    <t>работы</t>
  </si>
  <si>
    <t>(ремонт</t>
  </si>
  <si>
    <t>дороги)</t>
  </si>
  <si>
    <t>Задолженность в % к начислениям составила - 7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</si>
</sst>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5" xfId="0" applyFont="1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2" fillId="0" borderId="7" xfId="0" applyFont="1" applyBorder="1"/>
    <xf numFmtId="0" fontId="2" fillId="0" borderId="1" xfId="0" applyFont="1" applyBorder="1"/>
    <xf numFmtId="0" fontId="2" fillId="0" borderId="0" xfId="0" applyFont="1" applyAlignment="1"/>
    <xf numFmtId="0" fontId="0" fillId="0" borderId="9" xfId="0" applyBorder="1"/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5" fillId="0" borderId="0" xfId="0" applyFont="1" applyFill="1" applyBorder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1" xfId="0" applyFont="1" applyFill="1" applyBorder="1"/>
    <xf numFmtId="0" fontId="6" fillId="0" borderId="2" xfId="0" applyFont="1" applyBorder="1"/>
    <xf numFmtId="0" fontId="6" fillId="0" borderId="5" xfId="0" applyFont="1" applyBorder="1"/>
    <xf numFmtId="0" fontId="6" fillId="0" borderId="14" xfId="0" applyFont="1" applyBorder="1"/>
    <xf numFmtId="0" fontId="6" fillId="0" borderId="11" xfId="0" applyFont="1" applyBorder="1"/>
    <xf numFmtId="0" fontId="6" fillId="0" borderId="12" xfId="0" applyFont="1" applyBorder="1" applyAlignment="1"/>
    <xf numFmtId="0" fontId="6" fillId="0" borderId="3" xfId="0" applyFont="1" applyBorder="1" applyAlignment="1"/>
    <xf numFmtId="0" fontId="6" fillId="0" borderId="6" xfId="0" applyFont="1" applyBorder="1" applyAlignment="1"/>
    <xf numFmtId="0" fontId="6" fillId="0" borderId="0" xfId="0" applyFont="1" applyBorder="1"/>
    <xf numFmtId="0" fontId="6" fillId="0" borderId="3" xfId="0" applyFont="1" applyBorder="1"/>
    <xf numFmtId="0" fontId="6" fillId="0" borderId="13" xfId="0" applyFont="1" applyBorder="1" applyAlignment="1"/>
    <xf numFmtId="0" fontId="6" fillId="0" borderId="4" xfId="0" applyFont="1" applyBorder="1" applyAlignment="1"/>
    <xf numFmtId="0" fontId="6" fillId="0" borderId="7" xfId="0" applyFont="1" applyBorder="1" applyAlignment="1"/>
    <xf numFmtId="0" fontId="6" fillId="0" borderId="15" xfId="0" applyFont="1" applyBorder="1"/>
    <xf numFmtId="0" fontId="6" fillId="0" borderId="4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/>
    <xf numFmtId="2" fontId="6" fillId="0" borderId="0" xfId="0" applyNumberFormat="1" applyFont="1" applyBorder="1"/>
    <xf numFmtId="2" fontId="6" fillId="0" borderId="0" xfId="0" applyNumberFormat="1" applyFont="1"/>
    <xf numFmtId="2" fontId="7" fillId="0" borderId="0" xfId="0" applyNumberFormat="1" applyFont="1"/>
    <xf numFmtId="164" fontId="5" fillId="0" borderId="0" xfId="0" applyNumberFormat="1" applyFont="1"/>
    <xf numFmtId="0" fontId="4" fillId="0" borderId="0" xfId="0" applyFont="1" applyAlignment="1"/>
    <xf numFmtId="0" fontId="6" fillId="0" borderId="1" xfId="0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" fontId="7" fillId="0" borderId="0" xfId="0" applyNumberFormat="1" applyFont="1" applyBorder="1"/>
    <xf numFmtId="0" fontId="6" fillId="0" borderId="0" xfId="0" applyFont="1" applyBorder="1"/>
    <xf numFmtId="2" fontId="2" fillId="0" borderId="1" xfId="0" applyNumberFormat="1" applyFont="1" applyBorder="1" applyAlignment="1">
      <alignment horizontal="right"/>
    </xf>
    <xf numFmtId="0" fontId="6" fillId="0" borderId="7" xfId="0" applyFont="1" applyBorder="1"/>
    <xf numFmtId="0" fontId="6" fillId="0" borderId="6" xfId="0" applyFont="1" applyBorder="1"/>
    <xf numFmtId="0" fontId="2" fillId="0" borderId="9" xfId="0" applyFont="1" applyBorder="1"/>
    <xf numFmtId="2" fontId="2" fillId="0" borderId="0" xfId="0" applyNumberFormat="1" applyFont="1"/>
    <xf numFmtId="2" fontId="7" fillId="0" borderId="0" xfId="0" applyNumberFormat="1" applyFont="1" applyBorder="1"/>
    <xf numFmtId="0" fontId="7" fillId="0" borderId="0" xfId="0" applyFont="1" applyBorder="1"/>
    <xf numFmtId="0" fontId="2" fillId="0" borderId="0" xfId="0" applyFont="1"/>
    <xf numFmtId="0" fontId="6" fillId="0" borderId="0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1" fillId="0" borderId="0" xfId="0" applyFont="1" applyAlignment="1">
      <alignment horizontal="center"/>
    </xf>
    <xf numFmtId="0" fontId="6" fillId="0" borderId="8" xfId="0" applyFont="1" applyBorder="1"/>
    <xf numFmtId="0" fontId="6" fillId="0" borderId="9" xfId="0" applyFont="1" applyBorder="1"/>
    <xf numFmtId="0" fontId="2" fillId="0" borderId="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90;&#1095;&#1077;&#1090;%20&#1054;&#1054;&#1054;%20&#1057;&#1047;+%20&#1086;&#1073;&#1097;&#1080;&#1081;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40;&#1085;&#1072;&#1083;&#1080;&#1079;%20&#1076;&#1086;&#1093;&#1086;&#1076;&#1086;&#1074;%20&#1080;%20&#1088;&#1072;&#1089;&#1093;&#1086;&#1076;&#1086;&#1074;%20&#1087;&#1086;%20&#1052;&#1050;&#1044;%202014&#1075;,%202015&#1075;\&#1040;&#1085;&#1072;&#1083;&#1080;&#1079;%20&#1076;&#1086;&#1093;&#1086;&#1076;&#1086;&#1074;%20&#1080;%20&#1088;&#1072;&#1089;&#1093;&#1086;&#1076;&#1086;&#1074;%20&#1052;&#1050;&#1044;%202017&#107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86;&#1082;&#1079;&#1072;&#1083;&#1100;&#1085;&#1072;&#1103;,22%20&#1075;&#1086;&#1076;.&#1086;&#1090;&#1095;&#1077;&#1090;%20&#1079;&#1072;%202017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 вып.работ"/>
      <sheetName val="Бед.Вокз."/>
      <sheetName val="Дзер.М.Горьк."/>
      <sheetName val="Завид."/>
      <sheetName val="Красн."/>
      <sheetName val="Лен.ш."/>
      <sheetName val="Калин.ш Мира"/>
      <sheetName val="Медн."/>
      <sheetName val="Пролет.Пугачева"/>
      <sheetName val="Энгельса"/>
      <sheetName val="Падерина"/>
      <sheetName val="Граж.Бакун."/>
    </sheetNames>
    <sheetDataSet>
      <sheetData sheetId="0"/>
      <sheetData sheetId="1">
        <row r="26">
          <cell r="B26">
            <v>2017</v>
          </cell>
        </row>
      </sheetData>
      <sheetData sheetId="2"/>
      <sheetData sheetId="3"/>
      <sheetData sheetId="4">
        <row r="406">
          <cell r="A406" t="str">
            <v>январь</v>
          </cell>
        </row>
      </sheetData>
      <sheetData sheetId="5">
        <row r="436">
          <cell r="B436" t="str">
            <v>Посыпка придомовой территории ПСС</v>
          </cell>
        </row>
      </sheetData>
      <sheetData sheetId="6">
        <row r="111">
          <cell r="A111" t="str">
            <v>Январь</v>
          </cell>
        </row>
      </sheetData>
      <sheetData sheetId="7"/>
      <sheetData sheetId="8">
        <row r="6">
          <cell r="B6" t="str">
            <v>2017год</v>
          </cell>
        </row>
        <row r="618">
          <cell r="A618" t="str">
            <v>Январь</v>
          </cell>
          <cell r="B618" t="str">
            <v>Очистка кровли от снега и наледи</v>
          </cell>
        </row>
        <row r="619">
          <cell r="B619" t="str">
            <v>Посыпка придомовой территории ПСС</v>
          </cell>
        </row>
        <row r="620">
          <cell r="B620" t="str">
            <v>Прогрев ливневок от льда (газ Пропан)</v>
          </cell>
        </row>
        <row r="621">
          <cell r="B621" t="str">
            <v>Замена автомата 25*2 в кв.30 + динрейка</v>
          </cell>
        </row>
        <row r="622">
          <cell r="A622" t="str">
            <v>Февраль</v>
          </cell>
          <cell r="B622" t="str">
            <v>Посыпка придомовой территории ПСС</v>
          </cell>
        </row>
        <row r="623">
          <cell r="B623" t="str">
            <v>Замена лампочек эл.</v>
          </cell>
        </row>
        <row r="624">
          <cell r="B624" t="str">
            <v xml:space="preserve">Замена эл.сжима </v>
          </cell>
        </row>
        <row r="625">
          <cell r="B625" t="str">
            <v>Метла березовая для дворника</v>
          </cell>
        </row>
        <row r="626">
          <cell r="B626" t="str">
            <v>Изготовление и монтаж перил. Труба 25*3,2</v>
          </cell>
        </row>
        <row r="627">
          <cell r="B627" t="str">
            <v>Зажим</v>
          </cell>
        </row>
        <row r="628">
          <cell r="B628" t="str">
            <v>Посыпка придомовой территории ПСС</v>
          </cell>
        </row>
        <row r="629">
          <cell r="A629" t="str">
            <v>март</v>
          </cell>
          <cell r="B629" t="str">
            <v>Ремон канализационных труб в подвале.  Переходник</v>
          </cell>
        </row>
        <row r="630">
          <cell r="B630" t="str">
            <v>муфта 110</v>
          </cell>
        </row>
        <row r="631">
          <cell r="B631" t="str">
            <v>ревизия 110 в сборе</v>
          </cell>
        </row>
        <row r="632">
          <cell r="B632" t="str">
            <v>труба с/техническая 110 (2м)</v>
          </cell>
        </row>
        <row r="633">
          <cell r="B633" t="str">
            <v>труба с/техническая 110 (1м)</v>
          </cell>
        </row>
        <row r="634">
          <cell r="B634" t="str">
            <v>манжет 123*110</v>
          </cell>
        </row>
        <row r="635">
          <cell r="B635" t="str">
            <v>Установка и монтаж поручней. Труба 25*3,2</v>
          </cell>
        </row>
        <row r="636">
          <cell r="B636" t="str">
            <v>Полоса ст.40*4</v>
          </cell>
        </row>
        <row r="637">
          <cell r="B637" t="str">
            <v>Анкер-болт с гайкой</v>
          </cell>
        </row>
        <row r="638">
          <cell r="B638" t="str">
            <v xml:space="preserve"> Покраска.Грунт-эмаль</v>
          </cell>
        </row>
        <row r="639">
          <cell r="B639" t="str">
            <v>Установка розетки в подвале</v>
          </cell>
        </row>
        <row r="640">
          <cell r="B640" t="str">
            <v>Провод АВВГ 2*2,5</v>
          </cell>
        </row>
        <row r="641">
          <cell r="B641" t="str">
            <v>Замена эл. патронов в подвале</v>
          </cell>
        </row>
        <row r="642">
          <cell r="B642" t="str">
            <v>Замена лампочек</v>
          </cell>
        </row>
        <row r="643">
          <cell r="B643" t="str">
            <v>Установка сжимов</v>
          </cell>
        </row>
        <row r="644">
          <cell r="A644" t="str">
            <v>апрель</v>
          </cell>
        </row>
        <row r="645">
          <cell r="A645" t="str">
            <v>май</v>
          </cell>
          <cell r="B645" t="str">
            <v>Устройство контейнерной площадки.    Цемент</v>
          </cell>
        </row>
        <row r="646">
          <cell r="B646" t="str">
            <v>Труба профильная</v>
          </cell>
        </row>
        <row r="647">
          <cell r="B647" t="str">
            <v>Круг отрезной</v>
          </cell>
        </row>
        <row r="648">
          <cell r="B648" t="str">
            <v>Лист  х/к 1,5 (1,25*2,5)</v>
          </cell>
        </row>
        <row r="649">
          <cell r="B649" t="str">
            <v xml:space="preserve">Уголок </v>
          </cell>
        </row>
        <row r="650">
          <cell r="B650" t="str">
            <v>Щётка по металлу</v>
          </cell>
        </row>
        <row r="651">
          <cell r="B651" t="str">
            <v xml:space="preserve">Кисть </v>
          </cell>
        </row>
        <row r="652">
          <cell r="B652" t="str">
            <v>Грунт- эмаль по ржавчине</v>
          </cell>
        </row>
        <row r="653">
          <cell r="B653" t="str">
            <v>Уайт-спирит</v>
          </cell>
        </row>
        <row r="654">
          <cell r="A654" t="str">
            <v>июль</v>
          </cell>
          <cell r="B654" t="str">
            <v>покраска входных дверей  подъезды.Грунт-эмаль по-ржавч.</v>
          </cell>
        </row>
        <row r="655">
          <cell r="B655" t="str">
            <v>валик малярн.</v>
          </cell>
        </row>
        <row r="656">
          <cell r="B656" t="str">
            <v xml:space="preserve">кисть </v>
          </cell>
        </row>
        <row r="657">
          <cell r="B657" t="str">
            <v>Ремонт лавочек.  Саморез</v>
          </cell>
        </row>
        <row r="658">
          <cell r="B658" t="str">
            <v>Ремонт оконных рам и стекол в подъездах. Стекло оконное</v>
          </cell>
        </row>
        <row r="659">
          <cell r="B659" t="str">
            <v>Скашивание травы. Бензин АИ-92, масло STIHL</v>
          </cell>
        </row>
        <row r="660">
          <cell r="B660" t="str">
            <v>масло STIHL</v>
          </cell>
        </row>
        <row r="661">
          <cell r="A661" t="str">
            <v>август</v>
          </cell>
          <cell r="B661" t="str">
            <v>Ремонт цоколя.    Клей универсальный</v>
          </cell>
        </row>
        <row r="662">
          <cell r="B662" t="str">
            <v>Ремонт кровли.   Газ Пропан</v>
          </cell>
        </row>
        <row r="664">
          <cell r="B664" t="str">
            <v>песок строит.</v>
          </cell>
        </row>
        <row r="665">
          <cell r="B665" t="str">
            <v>Покраска лавочек, поручней.  Эмаль ПФ-115.</v>
          </cell>
        </row>
        <row r="666">
          <cell r="B666" t="str">
            <v xml:space="preserve">Кисть </v>
          </cell>
        </row>
        <row r="667">
          <cell r="B667" t="str">
            <v>грунт-эмаль</v>
          </cell>
        </row>
        <row r="668">
          <cell r="B668" t="str">
            <v>Ремонт вн.водостоков.  Переходник 110</v>
          </cell>
        </row>
        <row r="669">
          <cell r="A669" t="str">
            <v>сентябрь</v>
          </cell>
          <cell r="B669" t="str">
            <v>Ремонт Ц С О.     Кран ш.15</v>
          </cell>
        </row>
        <row r="670">
          <cell r="B670" t="str">
            <v>американка 25</v>
          </cell>
        </row>
        <row r="671">
          <cell r="B671" t="str">
            <v>тройник 25*15*25</v>
          </cell>
        </row>
        <row r="672">
          <cell r="B672" t="str">
            <v>труба п/п 25</v>
          </cell>
        </row>
        <row r="673">
          <cell r="B673" t="str">
            <v>кран шар 15</v>
          </cell>
        </row>
        <row r="674">
          <cell r="B674" t="str">
            <v>тройник 20*15*20</v>
          </cell>
        </row>
        <row r="675">
          <cell r="B675" t="str">
            <v>американка 20*15</v>
          </cell>
        </row>
        <row r="676">
          <cell r="B676" t="str">
            <v>Ремонт внутр. водостоков в подъездах. Муфта соед.110</v>
          </cell>
        </row>
        <row r="677">
          <cell r="B677" t="str">
            <v>труба 110 (1м)</v>
          </cell>
        </row>
        <row r="678">
          <cell r="B678" t="str">
            <v>переходник чугун/пластик</v>
          </cell>
        </row>
        <row r="679">
          <cell r="A679" t="str">
            <v>декабрь</v>
          </cell>
          <cell r="B679" t="str">
            <v>Ремонт канализации в подвале.   Труба с/т 110 (1м)</v>
          </cell>
        </row>
        <row r="680">
          <cell r="B680" t="str">
            <v>манжет резиновый</v>
          </cell>
        </row>
        <row r="681">
          <cell r="B681" t="str">
            <v>переходник чугун/пластик</v>
          </cell>
        </row>
        <row r="682">
          <cell r="B682" t="str">
            <v>угол 110</v>
          </cell>
        </row>
        <row r="683">
          <cell r="B683" t="str">
            <v>муфта  110 соед.</v>
          </cell>
        </row>
      </sheetData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расноарм.,21"/>
      <sheetName val="Красноарм.,43"/>
      <sheetName val="Вокз.22 "/>
      <sheetName val="Вокз.24 "/>
      <sheetName val="Вокз.28"/>
      <sheetName val="Вокз.30 "/>
      <sheetName val="Вокз.30а "/>
      <sheetName val="Вокз.34"/>
      <sheetName val="Дзерж.30 "/>
      <sheetName val="Завид.4"/>
      <sheetName val="Лен.ш.42а"/>
      <sheetName val="Лен.ш.43"/>
      <sheetName val="Лен.ш.46а "/>
      <sheetName val="Лен.ш.46б"/>
      <sheetName val="Лен.ш.61 "/>
      <sheetName val="Лен.ш.67"/>
      <sheetName val="Лен.ш.87"/>
      <sheetName val="М.Горького,39"/>
      <sheetName val="Медн.,2а"/>
      <sheetName val="Пролет.2"/>
      <sheetName val="Пролет.18"/>
      <sheetName val="Пролет.36"/>
      <sheetName val="Пролет.38"/>
      <sheetName val="1я Пугач.,16а"/>
      <sheetName val="1я Пугач.,18"/>
      <sheetName val="1я Пугач.,18 а"/>
      <sheetName val="Энгельса,8 "/>
      <sheetName val="3й пер.Бакун. "/>
      <sheetName val="Гражд.,16"/>
      <sheetName val="Свод.таб.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8">
          <cell r="C8">
            <v>232899</v>
          </cell>
        </row>
      </sheetData>
      <sheetData sheetId="24">
        <row r="8">
          <cell r="C8">
            <v>567508</v>
          </cell>
        </row>
        <row r="12">
          <cell r="F12">
            <v>267429.36127675598</v>
          </cell>
        </row>
        <row r="13">
          <cell r="F13">
            <v>54020.712155050227</v>
          </cell>
        </row>
        <row r="14">
          <cell r="F14">
            <v>12999.957051627245</v>
          </cell>
        </row>
        <row r="15">
          <cell r="F15">
            <v>45873.259905381427</v>
          </cell>
        </row>
        <row r="16">
          <cell r="F16">
            <v>200473.15019045951</v>
          </cell>
        </row>
        <row r="17">
          <cell r="F17">
            <v>1107.7723818837155</v>
          </cell>
        </row>
        <row r="18">
          <cell r="F18">
            <v>34539.979999999996</v>
          </cell>
        </row>
        <row r="19">
          <cell r="F19">
            <v>616444.19296115811</v>
          </cell>
        </row>
      </sheetData>
      <sheetData sheetId="25">
        <row r="8">
          <cell r="C8">
            <v>763426</v>
          </cell>
        </row>
      </sheetData>
      <sheetData sheetId="26"/>
      <sheetData sheetId="27"/>
      <sheetData sheetId="28"/>
      <sheetData sheetId="2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02">
          <cell r="A102" t="str">
            <v>Остаток денежных средств на 1.01.2017г                  6407руб</v>
          </cell>
        </row>
        <row r="103">
          <cell r="A103" t="str">
            <v>Оплата за содержание и текущий ремонт 2017г</v>
          </cell>
        </row>
        <row r="104">
          <cell r="A104" t="str">
            <v>Расход на содержание дома в 2017г                             505635руб</v>
          </cell>
        </row>
        <row r="105">
          <cell r="A105" t="str">
            <v>Остаток денежных средств на 1.01.2018г                  1996руб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"/>
  <sheetViews>
    <sheetView tabSelected="1" workbookViewId="0">
      <selection activeCell="D21" sqref="D21"/>
    </sheetView>
  </sheetViews>
  <sheetFormatPr defaultRowHeight="15" x14ac:dyDescent="0.25"/>
  <cols>
    <col min="1" max="1" width="8.140625" customWidth="1"/>
    <col min="2" max="2" width="11.85546875" customWidth="1"/>
    <col min="3" max="3" width="12" style="4" customWidth="1"/>
    <col min="4" max="4" width="18.5703125" customWidth="1"/>
    <col min="5" max="5" width="7.42578125" customWidth="1"/>
    <col min="6" max="6" width="6.28515625" customWidth="1"/>
    <col min="7" max="8" width="8.28515625" customWidth="1"/>
    <col min="9" max="9" width="5.28515625" customWidth="1"/>
  </cols>
  <sheetData>
    <row r="1" spans="1:10" x14ac:dyDescent="0.25">
      <c r="D1" s="18"/>
      <c r="E1" s="18" t="s">
        <v>0</v>
      </c>
      <c r="F1" s="19"/>
      <c r="G1" s="16"/>
      <c r="H1" s="3"/>
      <c r="I1" s="3"/>
      <c r="J1" s="16"/>
    </row>
    <row r="2" spans="1:10" x14ac:dyDescent="0.25">
      <c r="E2" s="2"/>
      <c r="F2" s="3" t="s">
        <v>47</v>
      </c>
      <c r="G2" s="3"/>
      <c r="H2" s="3"/>
      <c r="I2" s="3"/>
      <c r="J2" s="3"/>
    </row>
    <row r="3" spans="1:10" x14ac:dyDescent="0.25">
      <c r="D3" t="s">
        <v>28</v>
      </c>
      <c r="E3" s="3"/>
      <c r="F3" s="3" t="s">
        <v>1</v>
      </c>
      <c r="G3" s="3"/>
      <c r="H3" s="3"/>
      <c r="I3" s="3"/>
      <c r="J3" s="16"/>
    </row>
    <row r="4" spans="1:10" x14ac:dyDescent="0.25">
      <c r="D4" s="74" t="s">
        <v>48</v>
      </c>
      <c r="E4" s="74"/>
      <c r="F4" s="74"/>
      <c r="G4" s="74"/>
      <c r="H4" s="74"/>
      <c r="I4" s="3"/>
      <c r="J4" s="16"/>
    </row>
    <row r="5" spans="1:10" x14ac:dyDescent="0.25">
      <c r="A5" s="2"/>
      <c r="B5" s="3"/>
      <c r="C5" s="26"/>
      <c r="D5" s="27" t="s">
        <v>2</v>
      </c>
      <c r="E5" s="27"/>
      <c r="F5" s="3"/>
      <c r="G5" s="3"/>
    </row>
    <row r="6" spans="1:10" x14ac:dyDescent="0.25">
      <c r="A6" s="17"/>
      <c r="B6" s="17" t="s">
        <v>29</v>
      </c>
      <c r="C6" s="11"/>
      <c r="D6" s="17"/>
      <c r="E6" s="3"/>
      <c r="F6" s="3"/>
      <c r="G6" s="3"/>
      <c r="H6" s="1"/>
      <c r="I6" s="1"/>
      <c r="J6" s="1"/>
    </row>
    <row r="7" spans="1:10" x14ac:dyDescent="0.25">
      <c r="A7" s="74" t="s">
        <v>39</v>
      </c>
      <c r="B7" s="74"/>
      <c r="C7" s="74"/>
      <c r="D7" s="74"/>
      <c r="E7" s="74"/>
      <c r="F7" s="74"/>
      <c r="G7" s="74"/>
      <c r="H7" s="1"/>
      <c r="I7" s="1"/>
      <c r="J7" s="1"/>
    </row>
    <row r="8" spans="1:10" x14ac:dyDescent="0.25">
      <c r="A8" s="2"/>
      <c r="B8" s="17"/>
      <c r="C8" s="26" t="s">
        <v>49</v>
      </c>
      <c r="D8" s="56"/>
      <c r="E8" s="17"/>
      <c r="F8" s="2"/>
      <c r="G8" s="2"/>
    </row>
    <row r="9" spans="1:10" x14ac:dyDescent="0.25">
      <c r="A9" s="20" t="s">
        <v>3</v>
      </c>
      <c r="B9" s="20"/>
      <c r="C9" s="21"/>
      <c r="D9" s="20"/>
      <c r="E9" s="2"/>
      <c r="F9" s="2"/>
      <c r="G9" s="2"/>
    </row>
    <row r="10" spans="1:10" x14ac:dyDescent="0.25">
      <c r="A10" s="2" t="s">
        <v>40</v>
      </c>
      <c r="D10" s="2" t="s">
        <v>30</v>
      </c>
      <c r="E10" s="2"/>
      <c r="F10" s="2"/>
      <c r="G10" s="2"/>
    </row>
    <row r="11" spans="1:10" x14ac:dyDescent="0.25">
      <c r="A11" s="2" t="s">
        <v>50</v>
      </c>
      <c r="B11" s="2"/>
      <c r="D11" s="2"/>
      <c r="E11" s="2"/>
      <c r="F11" s="2"/>
      <c r="G11" s="2"/>
    </row>
    <row r="12" spans="1:10" x14ac:dyDescent="0.25">
      <c r="A12" s="20" t="s">
        <v>4</v>
      </c>
      <c r="B12" s="20"/>
      <c r="C12" s="21"/>
      <c r="D12" s="20"/>
      <c r="E12" s="20"/>
      <c r="F12" s="20"/>
      <c r="G12" s="2"/>
    </row>
    <row r="13" spans="1:10" x14ac:dyDescent="0.25">
      <c r="A13" s="5"/>
      <c r="B13" s="5" t="s">
        <v>7</v>
      </c>
      <c r="C13" s="5" t="s">
        <v>51</v>
      </c>
      <c r="D13" s="5" t="s">
        <v>52</v>
      </c>
      <c r="E13" s="5" t="s">
        <v>10</v>
      </c>
      <c r="F13" s="5" t="s">
        <v>11</v>
      </c>
      <c r="G13" s="5" t="s">
        <v>53</v>
      </c>
      <c r="H13" s="5" t="s">
        <v>133</v>
      </c>
      <c r="I13" s="5" t="s">
        <v>12</v>
      </c>
    </row>
    <row r="14" spans="1:10" x14ac:dyDescent="0.25">
      <c r="A14" s="6"/>
      <c r="B14" s="6" t="s">
        <v>5</v>
      </c>
      <c r="C14" s="6" t="s">
        <v>54</v>
      </c>
      <c r="D14" s="6"/>
      <c r="E14" s="6" t="s">
        <v>9</v>
      </c>
      <c r="F14" s="6"/>
      <c r="G14" s="6" t="s">
        <v>55</v>
      </c>
      <c r="H14" s="6" t="s">
        <v>134</v>
      </c>
      <c r="I14" s="6"/>
    </row>
    <row r="15" spans="1:10" x14ac:dyDescent="0.25">
      <c r="A15" s="6"/>
      <c r="B15" s="6" t="s">
        <v>6</v>
      </c>
      <c r="C15" s="6"/>
      <c r="D15" s="6"/>
      <c r="E15" s="6"/>
      <c r="F15" s="6"/>
      <c r="G15" s="6"/>
      <c r="H15" s="6" t="s">
        <v>135</v>
      </c>
      <c r="I15" s="6"/>
    </row>
    <row r="16" spans="1:10" x14ac:dyDescent="0.25">
      <c r="A16" s="7"/>
      <c r="B16" s="6" t="s">
        <v>8</v>
      </c>
      <c r="C16" s="6"/>
      <c r="D16" s="7"/>
      <c r="E16" s="7"/>
      <c r="F16" s="7"/>
      <c r="G16" s="7"/>
      <c r="H16" s="6" t="s">
        <v>136</v>
      </c>
      <c r="I16" s="6"/>
    </row>
    <row r="17" spans="1:9" x14ac:dyDescent="0.25">
      <c r="A17" s="7"/>
      <c r="B17" s="7"/>
      <c r="C17" s="6"/>
      <c r="D17" s="7"/>
      <c r="E17" s="7"/>
      <c r="F17" s="7"/>
      <c r="G17" s="7"/>
      <c r="H17" s="6" t="s">
        <v>137</v>
      </c>
      <c r="I17" s="6"/>
    </row>
    <row r="18" spans="1:9" x14ac:dyDescent="0.25">
      <c r="A18" s="8"/>
      <c r="B18" s="8"/>
      <c r="C18" s="9"/>
      <c r="D18" s="8"/>
      <c r="E18" s="8"/>
      <c r="F18" s="8"/>
      <c r="G18" s="8"/>
      <c r="H18" s="6" t="s">
        <v>138</v>
      </c>
      <c r="I18" s="6"/>
    </row>
    <row r="19" spans="1:9" x14ac:dyDescent="0.25">
      <c r="A19" s="10" t="s">
        <v>13</v>
      </c>
      <c r="B19" s="28">
        <v>589.20000000000005</v>
      </c>
      <c r="C19" s="28">
        <v>54.6</v>
      </c>
      <c r="D19" s="28">
        <v>2.2999999999999998</v>
      </c>
      <c r="E19" s="28">
        <v>74.7</v>
      </c>
      <c r="F19" s="28">
        <v>13.2</v>
      </c>
      <c r="G19" s="10">
        <v>36.1</v>
      </c>
      <c r="H19" s="10">
        <v>49.5</v>
      </c>
      <c r="I19" s="10">
        <f>SUM(B19:H19)</f>
        <v>819.60000000000014</v>
      </c>
    </row>
    <row r="20" spans="1:9" x14ac:dyDescent="0.25">
      <c r="A20" s="10" t="s">
        <v>14</v>
      </c>
      <c r="B20" s="28">
        <v>567.5</v>
      </c>
      <c r="C20" s="28">
        <v>46.8</v>
      </c>
      <c r="D20" s="28">
        <v>2.2000000000000002</v>
      </c>
      <c r="E20" s="28">
        <v>73</v>
      </c>
      <c r="F20" s="28">
        <v>13.2</v>
      </c>
      <c r="G20" s="10">
        <v>33.1</v>
      </c>
      <c r="H20" s="10">
        <v>24.4</v>
      </c>
      <c r="I20" s="10">
        <f>SUM(B20:H20)</f>
        <v>760.2</v>
      </c>
    </row>
    <row r="21" spans="1:9" x14ac:dyDescent="0.25">
      <c r="A21" s="21" t="s">
        <v>139</v>
      </c>
      <c r="B21" s="22"/>
      <c r="C21" s="21"/>
      <c r="D21" s="55"/>
      <c r="E21" s="22"/>
    </row>
    <row r="22" spans="1:9" x14ac:dyDescent="0.25">
      <c r="A22" s="23" t="s">
        <v>56</v>
      </c>
      <c r="B22" s="22"/>
      <c r="C22" s="21"/>
      <c r="D22" s="22"/>
      <c r="E22" s="22"/>
    </row>
    <row r="23" spans="1:9" x14ac:dyDescent="0.25">
      <c r="A23" s="24" t="s">
        <v>15</v>
      </c>
      <c r="B23" s="24"/>
      <c r="C23" s="24"/>
      <c r="D23" s="25"/>
      <c r="E23" s="25"/>
      <c r="F23" s="25"/>
    </row>
    <row r="24" spans="1:9" x14ac:dyDescent="0.25">
      <c r="A24" s="29" t="s">
        <v>16</v>
      </c>
      <c r="B24" s="30"/>
      <c r="C24" s="31" t="s">
        <v>17</v>
      </c>
      <c r="D24" s="33" t="s">
        <v>31</v>
      </c>
      <c r="E24" s="31" t="s">
        <v>32</v>
      </c>
      <c r="F24" s="32" t="s">
        <v>33</v>
      </c>
      <c r="G24" s="30"/>
    </row>
    <row r="25" spans="1:9" x14ac:dyDescent="0.25">
      <c r="A25" s="34"/>
      <c r="B25" s="35"/>
      <c r="C25" s="36" t="s">
        <v>18</v>
      </c>
      <c r="D25" s="34" t="s">
        <v>34</v>
      </c>
      <c r="E25" s="64" t="s">
        <v>35</v>
      </c>
      <c r="F25" s="61"/>
      <c r="G25" s="38"/>
    </row>
    <row r="26" spans="1:9" x14ac:dyDescent="0.25">
      <c r="A26" s="34"/>
      <c r="B26" s="35"/>
      <c r="C26" s="36" t="s">
        <v>19</v>
      </c>
      <c r="D26" s="34" t="s">
        <v>36</v>
      </c>
      <c r="E26" s="64" t="s">
        <v>37</v>
      </c>
      <c r="F26" s="61"/>
      <c r="G26" s="38"/>
    </row>
    <row r="27" spans="1:9" x14ac:dyDescent="0.25">
      <c r="A27" s="39"/>
      <c r="B27" s="40"/>
      <c r="C27" s="41" t="s">
        <v>20</v>
      </c>
      <c r="D27" s="39"/>
      <c r="E27" s="63"/>
      <c r="F27" s="42"/>
      <c r="G27" s="43"/>
    </row>
    <row r="28" spans="1:9" x14ac:dyDescent="0.25">
      <c r="A28" s="44" t="s">
        <v>21</v>
      </c>
      <c r="B28" s="45"/>
      <c r="C28" s="46">
        <v>275.7</v>
      </c>
      <c r="D28" s="47"/>
      <c r="E28" s="43"/>
      <c r="F28" s="75"/>
      <c r="G28" s="76"/>
    </row>
    <row r="29" spans="1:9" x14ac:dyDescent="0.25">
      <c r="A29" s="75" t="s">
        <v>46</v>
      </c>
      <c r="B29" s="76"/>
      <c r="C29" s="46"/>
      <c r="D29" s="47">
        <v>190.8</v>
      </c>
      <c r="E29" s="47">
        <v>84.9</v>
      </c>
      <c r="F29" s="75" t="s">
        <v>57</v>
      </c>
      <c r="G29" s="76"/>
    </row>
    <row r="30" spans="1:9" x14ac:dyDescent="0.25">
      <c r="A30" s="21" t="s">
        <v>22</v>
      </c>
      <c r="B30" s="22"/>
      <c r="C30" s="21"/>
      <c r="D30" s="22"/>
      <c r="E30" s="22"/>
      <c r="F30" s="22"/>
      <c r="G30" s="22"/>
    </row>
    <row r="31" spans="1:9" x14ac:dyDescent="0.25">
      <c r="A31" s="10" t="s">
        <v>23</v>
      </c>
      <c r="B31" s="13" t="s">
        <v>24</v>
      </c>
      <c r="C31" s="14"/>
      <c r="D31" s="12"/>
      <c r="E31" s="10" t="s">
        <v>25</v>
      </c>
      <c r="F31" s="15" t="s">
        <v>26</v>
      </c>
    </row>
    <row r="32" spans="1:9" x14ac:dyDescent="0.25">
      <c r="A32" s="10"/>
      <c r="B32" s="80">
        <v>2017</v>
      </c>
      <c r="C32" s="81"/>
      <c r="D32" s="82"/>
      <c r="E32" s="10"/>
      <c r="F32" s="65"/>
    </row>
    <row r="33" spans="1:6" x14ac:dyDescent="0.25">
      <c r="A33" s="28" t="str">
        <f>[1]Пролет.Пугачева!A618</f>
        <v>Январь</v>
      </c>
      <c r="B33" s="77" t="str">
        <f>[1]Пролет.Пугачева!B618</f>
        <v>Очистка кровли от снега и наледи</v>
      </c>
      <c r="C33" s="78"/>
      <c r="D33" s="79"/>
      <c r="E33" s="57" t="s">
        <v>61</v>
      </c>
      <c r="F33" s="58"/>
    </row>
    <row r="34" spans="1:6" x14ac:dyDescent="0.25">
      <c r="A34" s="28"/>
      <c r="B34" s="71" t="str">
        <f>[1]Пролет.Пугачева!B619</f>
        <v>Посыпка придомовой территории ПСС</v>
      </c>
      <c r="C34" s="72"/>
      <c r="D34" s="73"/>
      <c r="E34" s="57" t="s">
        <v>62</v>
      </c>
      <c r="F34" s="58">
        <v>750</v>
      </c>
    </row>
    <row r="35" spans="1:6" x14ac:dyDescent="0.25">
      <c r="A35" s="28"/>
      <c r="B35" s="71" t="str">
        <f>[1]Пролет.Пугачева!B620</f>
        <v>Прогрев ливневок от льда (газ Пропан)</v>
      </c>
      <c r="C35" s="72"/>
      <c r="D35" s="73"/>
      <c r="E35" s="57" t="s">
        <v>63</v>
      </c>
      <c r="F35" s="58">
        <v>160</v>
      </c>
    </row>
    <row r="36" spans="1:6" x14ac:dyDescent="0.25">
      <c r="A36" s="28"/>
      <c r="B36" s="77" t="str">
        <f>[1]Пролет.Пугачева!B621</f>
        <v>Замена автомата 25*2 в кв.30 + динрейка</v>
      </c>
      <c r="C36" s="78"/>
      <c r="D36" s="79"/>
      <c r="E36" s="57" t="s">
        <v>64</v>
      </c>
      <c r="F36" s="58">
        <v>130</v>
      </c>
    </row>
    <row r="37" spans="1:6" x14ac:dyDescent="0.25">
      <c r="A37" s="28"/>
      <c r="B37" s="77" t="s">
        <v>111</v>
      </c>
      <c r="C37" s="78"/>
      <c r="D37" s="79"/>
      <c r="E37" s="57" t="s">
        <v>112</v>
      </c>
      <c r="F37" s="58"/>
    </row>
    <row r="38" spans="1:6" x14ac:dyDescent="0.25">
      <c r="A38" s="28"/>
      <c r="B38" s="77" t="s">
        <v>126</v>
      </c>
      <c r="C38" s="78"/>
      <c r="D38" s="79"/>
      <c r="E38" s="57"/>
      <c r="F38" s="58"/>
    </row>
    <row r="39" spans="1:6" x14ac:dyDescent="0.25">
      <c r="A39" s="28"/>
      <c r="B39" s="77" t="s">
        <v>127</v>
      </c>
      <c r="C39" s="78"/>
      <c r="D39" s="79"/>
      <c r="E39" s="57"/>
      <c r="F39" s="58"/>
    </row>
    <row r="40" spans="1:6" x14ac:dyDescent="0.25">
      <c r="A40" s="28" t="str">
        <f>[1]Пролет.Пугачева!A622</f>
        <v>Февраль</v>
      </c>
      <c r="B40" s="71" t="str">
        <f>[1]Пролет.Пугачева!B622</f>
        <v>Посыпка придомовой территории ПСС</v>
      </c>
      <c r="C40" s="72"/>
      <c r="D40" s="73"/>
      <c r="E40" s="57" t="s">
        <v>62</v>
      </c>
      <c r="F40" s="58">
        <v>750</v>
      </c>
    </row>
    <row r="41" spans="1:6" x14ac:dyDescent="0.25">
      <c r="A41" s="28"/>
      <c r="B41" s="71" t="str">
        <f>[1]Пролет.Пугачева!B623</f>
        <v>Замена лампочек эл.</v>
      </c>
      <c r="C41" s="72"/>
      <c r="D41" s="73"/>
      <c r="E41" s="57" t="s">
        <v>65</v>
      </c>
      <c r="F41" s="58">
        <v>147</v>
      </c>
    </row>
    <row r="42" spans="1:6" x14ac:dyDescent="0.25">
      <c r="A42" s="28"/>
      <c r="B42" s="71" t="str">
        <f>[1]Пролет.Пугачева!B624</f>
        <v xml:space="preserve">Замена эл.сжима </v>
      </c>
      <c r="C42" s="72"/>
      <c r="D42" s="73"/>
      <c r="E42" s="57" t="s">
        <v>66</v>
      </c>
      <c r="F42" s="58">
        <v>25</v>
      </c>
    </row>
    <row r="43" spans="1:6" x14ac:dyDescent="0.25">
      <c r="A43" s="28"/>
      <c r="B43" s="71" t="str">
        <f>[1]Пролет.Пугачева!B625</f>
        <v>Метла березовая для дворника</v>
      </c>
      <c r="C43" s="72"/>
      <c r="D43" s="73"/>
      <c r="E43" s="57" t="s">
        <v>67</v>
      </c>
      <c r="F43" s="58">
        <v>500</v>
      </c>
    </row>
    <row r="44" spans="1:6" x14ac:dyDescent="0.25">
      <c r="A44" s="28"/>
      <c r="B44" s="71" t="str">
        <f>[1]Пролет.Пугачева!B626</f>
        <v>Изготовление и монтаж перил. Труба 25*3,2</v>
      </c>
      <c r="C44" s="72"/>
      <c r="D44" s="73"/>
      <c r="E44" s="57" t="s">
        <v>68</v>
      </c>
      <c r="F44" s="58">
        <v>690</v>
      </c>
    </row>
    <row r="45" spans="1:6" x14ac:dyDescent="0.25">
      <c r="A45" s="28"/>
      <c r="B45" s="71" t="str">
        <f>[1]Пролет.Пугачева!B627</f>
        <v>Зажим</v>
      </c>
      <c r="C45" s="72"/>
      <c r="D45" s="73"/>
      <c r="E45" s="57" t="s">
        <v>67</v>
      </c>
      <c r="F45" s="58">
        <v>190</v>
      </c>
    </row>
    <row r="46" spans="1:6" x14ac:dyDescent="0.25">
      <c r="A46" s="28"/>
      <c r="B46" s="71" t="str">
        <f>[1]Пролет.Пугачева!B628</f>
        <v>Посыпка придомовой территории ПСС</v>
      </c>
      <c r="C46" s="72"/>
      <c r="D46" s="73"/>
      <c r="E46" s="57" t="s">
        <v>69</v>
      </c>
      <c r="F46" s="58">
        <v>750</v>
      </c>
    </row>
    <row r="47" spans="1:6" x14ac:dyDescent="0.25">
      <c r="A47" s="28"/>
      <c r="B47" s="71" t="s">
        <v>111</v>
      </c>
      <c r="C47" s="72"/>
      <c r="D47" s="73"/>
      <c r="E47" s="57" t="s">
        <v>112</v>
      </c>
      <c r="F47" s="58"/>
    </row>
    <row r="48" spans="1:6" x14ac:dyDescent="0.25">
      <c r="A48" s="28" t="str">
        <f>[1]Пролет.Пугачева!A629</f>
        <v>март</v>
      </c>
      <c r="B48" s="71" t="str">
        <f>[1]Пролет.Пугачева!B629</f>
        <v>Ремон канализационных труб в подвале.  Переходник</v>
      </c>
      <c r="C48" s="72"/>
      <c r="D48" s="73"/>
      <c r="E48" s="57" t="s">
        <v>64</v>
      </c>
      <c r="F48" s="58">
        <v>84</v>
      </c>
    </row>
    <row r="49" spans="1:6" x14ac:dyDescent="0.25">
      <c r="A49" s="28"/>
      <c r="B49" s="71" t="str">
        <f>[1]Пролет.Пугачева!B630</f>
        <v>муфта 110</v>
      </c>
      <c r="C49" s="72"/>
      <c r="D49" s="73"/>
      <c r="E49" s="57" t="s">
        <v>64</v>
      </c>
      <c r="F49" s="58">
        <v>55</v>
      </c>
    </row>
    <row r="50" spans="1:6" x14ac:dyDescent="0.25">
      <c r="A50" s="28"/>
      <c r="B50" s="71" t="str">
        <f>[1]Пролет.Пугачева!B631</f>
        <v>ревизия 110 в сборе</v>
      </c>
      <c r="C50" s="72"/>
      <c r="D50" s="73"/>
      <c r="E50" s="57" t="s">
        <v>64</v>
      </c>
      <c r="F50" s="58">
        <v>92</v>
      </c>
    </row>
    <row r="51" spans="1:6" x14ac:dyDescent="0.25">
      <c r="A51" s="28"/>
      <c r="B51" s="71" t="str">
        <f>[1]Пролет.Пугачева!B632</f>
        <v>труба с/техническая 110 (2м)</v>
      </c>
      <c r="C51" s="72"/>
      <c r="D51" s="73"/>
      <c r="E51" s="57" t="s">
        <v>70</v>
      </c>
      <c r="F51" s="58">
        <v>1120</v>
      </c>
    </row>
    <row r="52" spans="1:6" x14ac:dyDescent="0.25">
      <c r="A52" s="28"/>
      <c r="B52" s="71" t="str">
        <f>[1]Пролет.Пугачева!B633</f>
        <v>труба с/техническая 110 (1м)</v>
      </c>
      <c r="C52" s="72"/>
      <c r="D52" s="73"/>
      <c r="E52" s="57" t="s">
        <v>64</v>
      </c>
      <c r="F52" s="58">
        <v>174</v>
      </c>
    </row>
    <row r="53" spans="1:6" x14ac:dyDescent="0.25">
      <c r="A53" s="28"/>
      <c r="B53" s="71" t="str">
        <f>[1]Пролет.Пугачева!B634</f>
        <v>манжет 123*110</v>
      </c>
      <c r="C53" s="72"/>
      <c r="D53" s="73"/>
      <c r="E53" s="57" t="s">
        <v>64</v>
      </c>
      <c r="F53" s="58">
        <v>36</v>
      </c>
    </row>
    <row r="54" spans="1:6" x14ac:dyDescent="0.25">
      <c r="A54" s="28"/>
      <c r="B54" s="71" t="str">
        <f>[1]Пролет.Пугачева!B635</f>
        <v>Установка и монтаж поручней. Труба 25*3,2</v>
      </c>
      <c r="C54" s="72"/>
      <c r="D54" s="73"/>
      <c r="E54" s="57" t="s">
        <v>71</v>
      </c>
      <c r="F54" s="58">
        <v>441</v>
      </c>
    </row>
    <row r="55" spans="1:6" x14ac:dyDescent="0.25">
      <c r="A55" s="28"/>
      <c r="B55" s="71" t="str">
        <f>[1]Пролет.Пугачева!B636</f>
        <v>Полоса ст.40*4</v>
      </c>
      <c r="C55" s="72"/>
      <c r="D55" s="73"/>
      <c r="E55" s="57" t="s">
        <v>98</v>
      </c>
      <c r="F55" s="58">
        <v>42.5</v>
      </c>
    </row>
    <row r="56" spans="1:6" x14ac:dyDescent="0.25">
      <c r="A56" s="28"/>
      <c r="B56" s="71" t="str">
        <f>[1]Пролет.Пугачева!B637</f>
        <v>Анкер-болт с гайкой</v>
      </c>
      <c r="C56" s="72"/>
      <c r="D56" s="73"/>
      <c r="E56" s="57" t="s">
        <v>72</v>
      </c>
      <c r="F56" s="58">
        <v>114</v>
      </c>
    </row>
    <row r="57" spans="1:6" x14ac:dyDescent="0.25">
      <c r="A57" s="28"/>
      <c r="B57" s="77" t="str">
        <f>[1]Пролет.Пугачева!B638</f>
        <v xml:space="preserve"> Покраска.Грунт-эмаль</v>
      </c>
      <c r="C57" s="78"/>
      <c r="D57" s="79"/>
      <c r="E57" s="57" t="s">
        <v>73</v>
      </c>
      <c r="F57" s="58">
        <v>107</v>
      </c>
    </row>
    <row r="58" spans="1:6" x14ac:dyDescent="0.25">
      <c r="A58" s="28"/>
      <c r="B58" s="71" t="str">
        <f>[1]Пролет.Пугачева!B639</f>
        <v>Установка розетки в подвале</v>
      </c>
      <c r="C58" s="72"/>
      <c r="D58" s="73"/>
      <c r="E58" s="57" t="s">
        <v>64</v>
      </c>
      <c r="F58" s="58">
        <v>16</v>
      </c>
    </row>
    <row r="59" spans="1:6" x14ac:dyDescent="0.25">
      <c r="A59" s="28"/>
      <c r="B59" s="71" t="str">
        <f>[1]Пролет.Пугачева!B640</f>
        <v>Провод АВВГ 2*2,5</v>
      </c>
      <c r="C59" s="72"/>
      <c r="D59" s="73"/>
      <c r="E59" s="57" t="s">
        <v>74</v>
      </c>
      <c r="F59" s="58">
        <v>12</v>
      </c>
    </row>
    <row r="60" spans="1:6" x14ac:dyDescent="0.25">
      <c r="A60" s="28"/>
      <c r="B60" s="71" t="str">
        <f>[1]Пролет.Пугачева!B641</f>
        <v>Замена эл. патронов в подвале</v>
      </c>
      <c r="C60" s="72"/>
      <c r="D60" s="73"/>
      <c r="E60" s="57" t="s">
        <v>75</v>
      </c>
      <c r="F60" s="58">
        <v>36</v>
      </c>
    </row>
    <row r="61" spans="1:6" x14ac:dyDescent="0.25">
      <c r="A61" s="28"/>
      <c r="B61" s="71" t="str">
        <f>[1]Пролет.Пугачева!B642</f>
        <v>Замена лампочек</v>
      </c>
      <c r="C61" s="72"/>
      <c r="D61" s="73"/>
      <c r="E61" s="57" t="s">
        <v>75</v>
      </c>
      <c r="F61" s="58">
        <v>42</v>
      </c>
    </row>
    <row r="62" spans="1:6" x14ac:dyDescent="0.25">
      <c r="A62" s="28"/>
      <c r="B62" s="71" t="str">
        <f>[1]Пролет.Пугачева!B643</f>
        <v>Установка сжимов</v>
      </c>
      <c r="C62" s="72"/>
      <c r="D62" s="73"/>
      <c r="E62" s="57" t="s">
        <v>75</v>
      </c>
      <c r="F62" s="58">
        <v>40</v>
      </c>
    </row>
    <row r="63" spans="1:6" x14ac:dyDescent="0.25">
      <c r="A63" s="28" t="str">
        <f>[1]Пролет.Пугачева!A644</f>
        <v>апрель</v>
      </c>
      <c r="B63" s="71" t="s">
        <v>99</v>
      </c>
      <c r="C63" s="72"/>
      <c r="D63" s="73"/>
      <c r="E63" s="57"/>
      <c r="F63" s="58"/>
    </row>
    <row r="64" spans="1:6" x14ac:dyDescent="0.25">
      <c r="A64" s="28"/>
      <c r="B64" s="71" t="s">
        <v>100</v>
      </c>
      <c r="C64" s="72"/>
      <c r="D64" s="73"/>
      <c r="E64" s="57" t="s">
        <v>101</v>
      </c>
      <c r="F64" s="58"/>
    </row>
    <row r="65" spans="1:6" x14ac:dyDescent="0.25">
      <c r="A65" s="28"/>
      <c r="B65" s="71" t="s">
        <v>102</v>
      </c>
      <c r="C65" s="72"/>
      <c r="D65" s="73"/>
      <c r="E65" s="57" t="s">
        <v>103</v>
      </c>
      <c r="F65" s="58"/>
    </row>
    <row r="66" spans="1:6" x14ac:dyDescent="0.25">
      <c r="A66" s="28"/>
      <c r="B66" s="71" t="s">
        <v>58</v>
      </c>
      <c r="C66" s="72"/>
      <c r="D66" s="73"/>
      <c r="E66" s="57" t="s">
        <v>64</v>
      </c>
      <c r="F66" s="58">
        <v>21</v>
      </c>
    </row>
    <row r="67" spans="1:6" x14ac:dyDescent="0.25">
      <c r="A67" s="28"/>
      <c r="B67" s="77" t="s">
        <v>116</v>
      </c>
      <c r="C67" s="78"/>
      <c r="D67" s="79"/>
      <c r="E67" s="57" t="s">
        <v>106</v>
      </c>
      <c r="F67" s="58"/>
    </row>
    <row r="68" spans="1:6" x14ac:dyDescent="0.25">
      <c r="A68" s="28" t="str">
        <f>[1]Пролет.Пугачева!A645</f>
        <v>май</v>
      </c>
      <c r="B68" s="71" t="str">
        <f>[1]Пролет.Пугачева!B645</f>
        <v>Устройство контейнерной площадки.    Цемент</v>
      </c>
      <c r="C68" s="72"/>
      <c r="D68" s="73"/>
      <c r="E68" s="57" t="s">
        <v>76</v>
      </c>
      <c r="F68" s="58">
        <v>1235</v>
      </c>
    </row>
    <row r="69" spans="1:6" x14ac:dyDescent="0.25">
      <c r="A69" s="28"/>
      <c r="B69" s="71" t="s">
        <v>104</v>
      </c>
      <c r="C69" s="72"/>
      <c r="D69" s="73"/>
      <c r="E69" s="57" t="s">
        <v>101</v>
      </c>
      <c r="F69" s="58"/>
    </row>
    <row r="70" spans="1:6" x14ac:dyDescent="0.25">
      <c r="A70" s="28"/>
      <c r="B70" s="71" t="str">
        <f>[1]Пролет.Пугачева!B646</f>
        <v>Труба профильная</v>
      </c>
      <c r="C70" s="72"/>
      <c r="D70" s="73"/>
      <c r="E70" s="57" t="s">
        <v>77</v>
      </c>
      <c r="F70" s="58">
        <v>1480</v>
      </c>
    </row>
    <row r="71" spans="1:6" x14ac:dyDescent="0.25">
      <c r="A71" s="28"/>
      <c r="B71" s="71" t="str">
        <f>[1]Пролет.Пугачева!B647</f>
        <v>Круг отрезной</v>
      </c>
      <c r="C71" s="72"/>
      <c r="D71" s="73"/>
      <c r="E71" s="57" t="s">
        <v>78</v>
      </c>
      <c r="F71" s="58">
        <v>60</v>
      </c>
    </row>
    <row r="72" spans="1:6" x14ac:dyDescent="0.25">
      <c r="A72" s="28"/>
      <c r="B72" s="71" t="str">
        <f>[1]Пролет.Пугачева!B648</f>
        <v>Лист  х/к 1,5 (1,25*2,5)</v>
      </c>
      <c r="C72" s="72"/>
      <c r="D72" s="73"/>
      <c r="E72" s="57" t="s">
        <v>79</v>
      </c>
      <c r="F72" s="58">
        <v>3036</v>
      </c>
    </row>
    <row r="73" spans="1:6" x14ac:dyDescent="0.25">
      <c r="A73" s="28"/>
      <c r="B73" s="71" t="str">
        <f>[1]Пролет.Пугачева!B649</f>
        <v xml:space="preserve">Уголок </v>
      </c>
      <c r="C73" s="72"/>
      <c r="D73" s="73"/>
      <c r="E73" s="57" t="s">
        <v>80</v>
      </c>
      <c r="F73" s="58">
        <v>200</v>
      </c>
    </row>
    <row r="74" spans="1:6" x14ac:dyDescent="0.25">
      <c r="A74" s="28"/>
      <c r="B74" s="71" t="str">
        <f>[1]Пролет.Пугачева!B650</f>
        <v>Щётка по металлу</v>
      </c>
      <c r="C74" s="72"/>
      <c r="D74" s="73"/>
      <c r="E74" s="57" t="s">
        <v>64</v>
      </c>
      <c r="F74" s="58">
        <v>64</v>
      </c>
    </row>
    <row r="75" spans="1:6" x14ac:dyDescent="0.25">
      <c r="A75" s="28"/>
      <c r="B75" s="71" t="str">
        <f>[1]Пролет.Пугачева!B651</f>
        <v xml:space="preserve">Кисть </v>
      </c>
      <c r="C75" s="72"/>
      <c r="D75" s="73"/>
      <c r="E75" s="57" t="s">
        <v>64</v>
      </c>
      <c r="F75" s="58">
        <v>27.5</v>
      </c>
    </row>
    <row r="76" spans="1:6" x14ac:dyDescent="0.25">
      <c r="A76" s="28"/>
      <c r="B76" s="71" t="str">
        <f>[1]Пролет.Пугачева!B652</f>
        <v>Грунт- эмаль по ржавчине</v>
      </c>
      <c r="C76" s="72"/>
      <c r="D76" s="73"/>
      <c r="E76" s="57" t="s">
        <v>81</v>
      </c>
      <c r="F76" s="58">
        <v>131</v>
      </c>
    </row>
    <row r="77" spans="1:6" x14ac:dyDescent="0.25">
      <c r="A77" s="28"/>
      <c r="B77" s="71" t="str">
        <f>[1]Пролет.Пугачева!B653</f>
        <v>Уайт-спирит</v>
      </c>
      <c r="C77" s="72"/>
      <c r="D77" s="73"/>
      <c r="E77" s="57" t="s">
        <v>82</v>
      </c>
      <c r="F77" s="58">
        <v>36</v>
      </c>
    </row>
    <row r="78" spans="1:6" x14ac:dyDescent="0.25">
      <c r="A78" s="28" t="s">
        <v>107</v>
      </c>
      <c r="B78" s="71" t="s">
        <v>105</v>
      </c>
      <c r="C78" s="72"/>
      <c r="D78" s="73"/>
      <c r="E78" s="57" t="s">
        <v>106</v>
      </c>
      <c r="F78" s="58"/>
    </row>
    <row r="79" spans="1:6" x14ac:dyDescent="0.25">
      <c r="A79" s="28"/>
      <c r="B79" s="71" t="s">
        <v>108</v>
      </c>
      <c r="C79" s="72"/>
      <c r="D79" s="73"/>
      <c r="E79" s="57"/>
      <c r="F79" s="58"/>
    </row>
    <row r="80" spans="1:6" x14ac:dyDescent="0.25">
      <c r="A80" s="28"/>
      <c r="B80" s="71" t="s">
        <v>110</v>
      </c>
      <c r="C80" s="72"/>
      <c r="D80" s="73"/>
      <c r="E80" s="57" t="s">
        <v>109</v>
      </c>
      <c r="F80" s="58"/>
    </row>
    <row r="81" spans="1:6" x14ac:dyDescent="0.25">
      <c r="A81" s="28"/>
      <c r="B81" s="71" t="s">
        <v>102</v>
      </c>
      <c r="C81" s="72"/>
      <c r="D81" s="73"/>
      <c r="E81" s="57" t="s">
        <v>103</v>
      </c>
      <c r="F81" s="58"/>
    </row>
    <row r="82" spans="1:6" x14ac:dyDescent="0.25">
      <c r="A82" s="28" t="str">
        <f>[1]Пролет.Пугачева!A654</f>
        <v>июль</v>
      </c>
      <c r="B82" s="71" t="str">
        <f>[1]Пролет.Пугачева!B654</f>
        <v>покраска входных дверей  подъезды.Грунт-эмаль по-ржавч.</v>
      </c>
      <c r="C82" s="72"/>
      <c r="D82" s="73"/>
      <c r="E82" s="57" t="s">
        <v>83</v>
      </c>
      <c r="F82" s="58">
        <v>1255</v>
      </c>
    </row>
    <row r="83" spans="1:6" x14ac:dyDescent="0.25">
      <c r="A83" s="28"/>
      <c r="B83" s="71" t="str">
        <f>[1]Пролет.Пугачева!B655</f>
        <v>валик малярн.</v>
      </c>
      <c r="C83" s="72"/>
      <c r="D83" s="73"/>
      <c r="E83" s="57" t="s">
        <v>64</v>
      </c>
      <c r="F83" s="58">
        <v>169</v>
      </c>
    </row>
    <row r="84" spans="1:6" x14ac:dyDescent="0.25">
      <c r="A84" s="28"/>
      <c r="B84" s="71" t="str">
        <f>[1]Пролет.Пугачева!B656</f>
        <v xml:space="preserve">кисть </v>
      </c>
      <c r="C84" s="72"/>
      <c r="D84" s="73"/>
      <c r="E84" s="57" t="s">
        <v>64</v>
      </c>
      <c r="F84" s="58">
        <v>71</v>
      </c>
    </row>
    <row r="85" spans="1:6" x14ac:dyDescent="0.25">
      <c r="A85" s="28"/>
      <c r="B85" s="71" t="str">
        <f>[1]Пролет.Пугачева!B657</f>
        <v>Ремонт лавочек.  Саморез</v>
      </c>
      <c r="C85" s="72"/>
      <c r="D85" s="73"/>
      <c r="E85" s="57" t="s">
        <v>84</v>
      </c>
      <c r="F85" s="58">
        <v>32</v>
      </c>
    </row>
    <row r="86" spans="1:6" x14ac:dyDescent="0.25">
      <c r="A86" s="28"/>
      <c r="B86" s="71" t="str">
        <f>[1]Пролет.Пугачева!B658</f>
        <v>Ремонт оконных рам и стекол в подъездах. Стекло оконное</v>
      </c>
      <c r="C86" s="72"/>
      <c r="D86" s="73"/>
      <c r="E86" s="57" t="s">
        <v>85</v>
      </c>
      <c r="F86" s="58">
        <v>934.48</v>
      </c>
    </row>
    <row r="87" spans="1:6" x14ac:dyDescent="0.25">
      <c r="A87" s="28"/>
      <c r="B87" s="71" t="str">
        <f>[1]Пролет.Пугачева!B659</f>
        <v>Скашивание травы. Бензин АИ-92, масло STIHL</v>
      </c>
      <c r="C87" s="72"/>
      <c r="D87" s="73"/>
      <c r="E87" s="57" t="s">
        <v>86</v>
      </c>
      <c r="F87" s="58">
        <v>148</v>
      </c>
    </row>
    <row r="88" spans="1:6" x14ac:dyDescent="0.25">
      <c r="A88" s="28"/>
      <c r="B88" s="71" t="str">
        <f>[1]Пролет.Пугачева!B660</f>
        <v>масло STIHL</v>
      </c>
      <c r="C88" s="72"/>
      <c r="D88" s="73"/>
      <c r="E88" s="57" t="s">
        <v>87</v>
      </c>
      <c r="F88" s="58">
        <v>80</v>
      </c>
    </row>
    <row r="89" spans="1:6" x14ac:dyDescent="0.25">
      <c r="A89" s="28"/>
      <c r="B89" s="71" t="s">
        <v>121</v>
      </c>
      <c r="C89" s="72"/>
      <c r="D89" s="73"/>
      <c r="E89" s="57" t="s">
        <v>120</v>
      </c>
      <c r="F89" s="58">
        <v>80</v>
      </c>
    </row>
    <row r="90" spans="1:6" x14ac:dyDescent="0.25">
      <c r="A90" s="28" t="str">
        <f>[1]Пролет.Пугачева!A661</f>
        <v>август</v>
      </c>
      <c r="B90" s="71" t="str">
        <f>[1]Пролет.Пугачева!B661</f>
        <v>Ремонт цоколя.    Клей универсальный</v>
      </c>
      <c r="C90" s="72"/>
      <c r="D90" s="73"/>
      <c r="E90" s="57" t="s">
        <v>88</v>
      </c>
      <c r="F90" s="58">
        <v>560</v>
      </c>
    </row>
    <row r="91" spans="1:6" x14ac:dyDescent="0.25">
      <c r="A91" s="28"/>
      <c r="B91" s="71" t="str">
        <f>[1]Пролет.Пугачева!B662</f>
        <v>Ремонт кровли.   Газ Пропан</v>
      </c>
      <c r="C91" s="72"/>
      <c r="D91" s="73"/>
      <c r="E91" s="57" t="s">
        <v>89</v>
      </c>
      <c r="F91" s="58">
        <v>800</v>
      </c>
    </row>
    <row r="92" spans="1:6" x14ac:dyDescent="0.25">
      <c r="A92" s="28"/>
      <c r="B92" s="71" t="s">
        <v>113</v>
      </c>
      <c r="C92" s="72"/>
      <c r="D92" s="73"/>
      <c r="E92" s="57" t="s">
        <v>90</v>
      </c>
      <c r="F92" s="58">
        <v>620</v>
      </c>
    </row>
    <row r="93" spans="1:6" x14ac:dyDescent="0.25">
      <c r="A93" s="28"/>
      <c r="B93" s="71" t="str">
        <f>[1]Пролет.Пугачева!B664</f>
        <v>песок строит.</v>
      </c>
      <c r="C93" s="72"/>
      <c r="D93" s="73"/>
      <c r="E93" s="57" t="s">
        <v>91</v>
      </c>
      <c r="F93" s="58">
        <v>320</v>
      </c>
    </row>
    <row r="94" spans="1:6" x14ac:dyDescent="0.25">
      <c r="A94" s="28"/>
      <c r="B94" s="71" t="str">
        <f>[1]Пролет.Пугачева!B665</f>
        <v>Покраска лавочек, поручней.  Эмаль ПФ-115.</v>
      </c>
      <c r="C94" s="72"/>
      <c r="D94" s="73"/>
      <c r="E94" s="57" t="s">
        <v>92</v>
      </c>
      <c r="F94" s="58">
        <v>291</v>
      </c>
    </row>
    <row r="95" spans="1:6" x14ac:dyDescent="0.25">
      <c r="A95" s="28"/>
      <c r="B95" s="71" t="str">
        <f>[1]Пролет.Пугачева!B666</f>
        <v xml:space="preserve">Кисть </v>
      </c>
      <c r="C95" s="72"/>
      <c r="D95" s="73"/>
      <c r="E95" s="57" t="s">
        <v>66</v>
      </c>
      <c r="F95" s="58">
        <v>42</v>
      </c>
    </row>
    <row r="96" spans="1:6" x14ac:dyDescent="0.25">
      <c r="A96" s="28"/>
      <c r="B96" s="71" t="str">
        <f>[1]Пролет.Пугачева!B667</f>
        <v>грунт-эмаль</v>
      </c>
      <c r="C96" s="72"/>
      <c r="D96" s="73"/>
      <c r="E96" s="57" t="s">
        <v>93</v>
      </c>
      <c r="F96" s="58">
        <v>240</v>
      </c>
    </row>
    <row r="97" spans="1:8" x14ac:dyDescent="0.25">
      <c r="A97" s="28"/>
      <c r="B97" s="71" t="str">
        <f>[1]Пролет.Пугачева!B668</f>
        <v>Ремонт вн.водостоков.  Переходник 110</v>
      </c>
      <c r="C97" s="72"/>
      <c r="D97" s="73"/>
      <c r="E97" s="57" t="s">
        <v>94</v>
      </c>
      <c r="F97" s="58">
        <v>196</v>
      </c>
    </row>
    <row r="98" spans="1:8" x14ac:dyDescent="0.25">
      <c r="A98" s="28"/>
      <c r="B98" s="71" t="s">
        <v>122</v>
      </c>
      <c r="C98" s="72"/>
      <c r="D98" s="73"/>
      <c r="E98" s="57" t="s">
        <v>123</v>
      </c>
      <c r="F98" s="58">
        <v>5000</v>
      </c>
    </row>
    <row r="99" spans="1:8" x14ac:dyDescent="0.25">
      <c r="A99" s="28"/>
      <c r="B99" s="71" t="s">
        <v>124</v>
      </c>
      <c r="C99" s="72"/>
      <c r="D99" s="73"/>
      <c r="E99" s="57" t="s">
        <v>125</v>
      </c>
      <c r="F99" s="58">
        <v>6000</v>
      </c>
    </row>
    <row r="100" spans="1:8" x14ac:dyDescent="0.25">
      <c r="A100" s="28" t="str">
        <f>[1]Пролет.Пугачева!A669</f>
        <v>сентябрь</v>
      </c>
      <c r="B100" s="71" t="str">
        <f>[1]Пролет.Пугачева!B669</f>
        <v>Ремонт Ц С О.     Кран ш.15</v>
      </c>
      <c r="C100" s="72"/>
      <c r="D100" s="73"/>
      <c r="E100" s="57" t="s">
        <v>75</v>
      </c>
      <c r="F100" s="58">
        <v>297.39999999999998</v>
      </c>
    </row>
    <row r="101" spans="1:8" x14ac:dyDescent="0.25">
      <c r="A101" s="28"/>
      <c r="B101" s="71" t="str">
        <f>[1]Пролет.Пугачева!B670</f>
        <v>американка 25</v>
      </c>
      <c r="C101" s="72"/>
      <c r="D101" s="73"/>
      <c r="E101" s="57" t="s">
        <v>95</v>
      </c>
      <c r="F101" s="58">
        <v>401.4</v>
      </c>
    </row>
    <row r="102" spans="1:8" x14ac:dyDescent="0.25">
      <c r="A102" s="28"/>
      <c r="B102" s="71" t="str">
        <f>[1]Пролет.Пугачева!B671</f>
        <v>тройник 25*15*25</v>
      </c>
      <c r="C102" s="72"/>
      <c r="D102" s="73"/>
      <c r="E102" s="57" t="s">
        <v>64</v>
      </c>
      <c r="F102" s="58">
        <v>61</v>
      </c>
    </row>
    <row r="103" spans="1:8" x14ac:dyDescent="0.25">
      <c r="A103" s="28"/>
      <c r="B103" s="71" t="str">
        <f>[1]Пролет.Пугачева!B672</f>
        <v>труба п/п 25</v>
      </c>
      <c r="C103" s="72"/>
      <c r="D103" s="73"/>
      <c r="E103" s="57" t="s">
        <v>96</v>
      </c>
      <c r="F103" s="58">
        <v>245</v>
      </c>
    </row>
    <row r="104" spans="1:8" x14ac:dyDescent="0.25">
      <c r="A104" s="28"/>
      <c r="B104" s="71" t="str">
        <f>[1]Пролет.Пугачева!B673</f>
        <v>кран шар 15</v>
      </c>
      <c r="C104" s="72"/>
      <c r="D104" s="73"/>
      <c r="E104" s="57" t="s">
        <v>95</v>
      </c>
      <c r="F104" s="58">
        <v>149</v>
      </c>
    </row>
    <row r="105" spans="1:8" x14ac:dyDescent="0.25">
      <c r="A105" s="28"/>
      <c r="B105" s="71" t="str">
        <f>[1]Пролет.Пугачева!B674</f>
        <v>тройник 20*15*20</v>
      </c>
      <c r="C105" s="72"/>
      <c r="D105" s="73"/>
      <c r="E105" s="57" t="s">
        <v>75</v>
      </c>
      <c r="F105" s="58">
        <v>20</v>
      </c>
    </row>
    <row r="106" spans="1:8" x14ac:dyDescent="0.25">
      <c r="A106" s="28"/>
      <c r="B106" s="71" t="str">
        <f>[1]Пролет.Пугачева!B675</f>
        <v>американка 20*15</v>
      </c>
      <c r="C106" s="72"/>
      <c r="D106" s="73"/>
      <c r="E106" s="57" t="s">
        <v>75</v>
      </c>
      <c r="F106" s="58">
        <v>208</v>
      </c>
    </row>
    <row r="107" spans="1:8" x14ac:dyDescent="0.25">
      <c r="A107" s="10"/>
      <c r="B107" s="71" t="str">
        <f>[1]Пролет.Пугачева!B676</f>
        <v>Ремонт внутр. водостоков в подъездах. Муфта соед.110</v>
      </c>
      <c r="C107" s="72"/>
      <c r="D107" s="73"/>
      <c r="E107" s="59" t="s">
        <v>65</v>
      </c>
      <c r="F107" s="62">
        <v>378</v>
      </c>
      <c r="G107" s="49"/>
      <c r="H107" s="48"/>
    </row>
    <row r="108" spans="1:8" x14ac:dyDescent="0.25">
      <c r="A108" s="10"/>
      <c r="B108" s="71" t="str">
        <f>[1]Пролет.Пугачева!B677</f>
        <v>труба 110 (1м)</v>
      </c>
      <c r="C108" s="72"/>
      <c r="D108" s="73"/>
      <c r="E108" s="59" t="s">
        <v>65</v>
      </c>
      <c r="F108" s="62">
        <v>1085</v>
      </c>
      <c r="G108" s="49"/>
      <c r="H108" s="48"/>
    </row>
    <row r="109" spans="1:8" x14ac:dyDescent="0.25">
      <c r="A109" s="10"/>
      <c r="B109" s="71" t="str">
        <f>[1]Пролет.Пугачева!B678</f>
        <v>переходник чугун/пластик</v>
      </c>
      <c r="C109" s="72"/>
      <c r="D109" s="73"/>
      <c r="E109" s="59" t="s">
        <v>97</v>
      </c>
      <c r="F109" s="62">
        <v>1092</v>
      </c>
      <c r="G109" s="49"/>
      <c r="H109" s="48"/>
    </row>
    <row r="110" spans="1:8" x14ac:dyDescent="0.25">
      <c r="A110" s="10"/>
      <c r="B110" s="71" t="s">
        <v>59</v>
      </c>
      <c r="C110" s="72"/>
      <c r="D110" s="73"/>
      <c r="E110" s="59" t="s">
        <v>86</v>
      </c>
      <c r="F110" s="62">
        <v>148</v>
      </c>
      <c r="G110" s="49"/>
      <c r="H110" s="48"/>
    </row>
    <row r="111" spans="1:8" x14ac:dyDescent="0.25">
      <c r="A111" s="10"/>
      <c r="B111" s="71" t="s">
        <v>60</v>
      </c>
      <c r="C111" s="72"/>
      <c r="D111" s="73"/>
      <c r="E111" s="59" t="s">
        <v>87</v>
      </c>
      <c r="F111" s="62">
        <v>80</v>
      </c>
      <c r="G111" s="49"/>
      <c r="H111" s="48"/>
    </row>
    <row r="112" spans="1:8" x14ac:dyDescent="0.25">
      <c r="A112" s="10"/>
      <c r="B112" s="71" t="s">
        <v>114</v>
      </c>
      <c r="C112" s="72"/>
      <c r="D112" s="73"/>
      <c r="E112" s="59" t="s">
        <v>112</v>
      </c>
      <c r="F112" s="62"/>
      <c r="G112" s="49"/>
      <c r="H112" s="48"/>
    </row>
    <row r="113" spans="1:8" x14ac:dyDescent="0.25">
      <c r="A113" s="10" t="s">
        <v>117</v>
      </c>
      <c r="B113" s="71" t="s">
        <v>118</v>
      </c>
      <c r="C113" s="72"/>
      <c r="D113" s="73"/>
      <c r="E113" s="59" t="s">
        <v>119</v>
      </c>
      <c r="F113" s="62"/>
      <c r="G113" s="49"/>
      <c r="H113" s="48"/>
    </row>
    <row r="114" spans="1:8" x14ac:dyDescent="0.25">
      <c r="A114" s="10" t="s">
        <v>115</v>
      </c>
      <c r="B114" s="71" t="s">
        <v>105</v>
      </c>
      <c r="C114" s="72"/>
      <c r="D114" s="73"/>
      <c r="E114" s="59" t="s">
        <v>106</v>
      </c>
      <c r="F114" s="62"/>
      <c r="G114" s="49"/>
      <c r="H114" s="48"/>
    </row>
    <row r="115" spans="1:8" x14ac:dyDescent="0.25">
      <c r="A115" s="10" t="str">
        <f>[1]Пролет.Пугачева!A679</f>
        <v>декабрь</v>
      </c>
      <c r="B115" s="71" t="str">
        <f>[1]Пролет.Пугачева!B679</f>
        <v>Ремонт канализации в подвале.   Труба с/т 110 (1м)</v>
      </c>
      <c r="C115" s="72"/>
      <c r="D115" s="73"/>
      <c r="E115" s="59" t="s">
        <v>95</v>
      </c>
      <c r="F115" s="62">
        <v>465</v>
      </c>
      <c r="G115" s="49"/>
      <c r="H115" s="48"/>
    </row>
    <row r="116" spans="1:8" x14ac:dyDescent="0.25">
      <c r="A116" s="10"/>
      <c r="B116" s="71" t="str">
        <f>[1]Пролет.Пугачева!B680</f>
        <v>манжет резиновый</v>
      </c>
      <c r="C116" s="72"/>
      <c r="D116" s="73"/>
      <c r="E116" s="59" t="s">
        <v>64</v>
      </c>
      <c r="F116" s="62">
        <v>35</v>
      </c>
      <c r="G116" s="49"/>
      <c r="H116" s="48"/>
    </row>
    <row r="117" spans="1:8" x14ac:dyDescent="0.25">
      <c r="A117" s="10"/>
      <c r="B117" s="71" t="str">
        <f>[1]Пролет.Пугачева!B681</f>
        <v>переходник чугун/пластик</v>
      </c>
      <c r="C117" s="72"/>
      <c r="D117" s="73"/>
      <c r="E117" s="59" t="s">
        <v>64</v>
      </c>
      <c r="F117" s="62">
        <v>75</v>
      </c>
      <c r="G117" s="49"/>
      <c r="H117" s="48"/>
    </row>
    <row r="118" spans="1:8" x14ac:dyDescent="0.25">
      <c r="A118" s="10"/>
      <c r="B118" s="71" t="str">
        <f>[1]Пролет.Пугачева!B682</f>
        <v>угол 110</v>
      </c>
      <c r="C118" s="72"/>
      <c r="D118" s="73"/>
      <c r="E118" s="59" t="s">
        <v>75</v>
      </c>
      <c r="F118" s="62">
        <v>110.7</v>
      </c>
      <c r="G118" s="49"/>
      <c r="H118" s="48"/>
    </row>
    <row r="119" spans="1:8" x14ac:dyDescent="0.25">
      <c r="A119" s="10"/>
      <c r="B119" s="71" t="str">
        <f>[1]Пролет.Пугачева!B683</f>
        <v>муфта  110 соед.</v>
      </c>
      <c r="C119" s="72"/>
      <c r="D119" s="73"/>
      <c r="E119" s="59" t="s">
        <v>64</v>
      </c>
      <c r="F119" s="62">
        <v>57</v>
      </c>
      <c r="G119" s="49"/>
      <c r="H119" s="48"/>
    </row>
    <row r="120" spans="1:8" x14ac:dyDescent="0.25">
      <c r="A120" s="10"/>
      <c r="B120" s="71" t="s">
        <v>126</v>
      </c>
      <c r="C120" s="72"/>
      <c r="D120" s="73"/>
      <c r="E120" s="59"/>
      <c r="F120" s="62"/>
      <c r="G120" s="49"/>
      <c r="H120" s="48"/>
    </row>
    <row r="121" spans="1:8" x14ac:dyDescent="0.25">
      <c r="A121" s="10"/>
      <c r="B121" s="71" t="s">
        <v>127</v>
      </c>
      <c r="C121" s="72"/>
      <c r="D121" s="73"/>
      <c r="E121" s="59"/>
      <c r="F121" s="62"/>
      <c r="G121" s="49"/>
      <c r="H121" s="48"/>
    </row>
    <row r="122" spans="1:8" x14ac:dyDescent="0.25">
      <c r="A122" s="10"/>
      <c r="B122" s="71" t="s">
        <v>111</v>
      </c>
      <c r="C122" s="72"/>
      <c r="D122" s="73"/>
      <c r="E122" s="59" t="s">
        <v>112</v>
      </c>
      <c r="F122" s="62"/>
      <c r="G122" s="49"/>
      <c r="H122" s="48"/>
    </row>
    <row r="123" spans="1:8" x14ac:dyDescent="0.25">
      <c r="A123" s="10"/>
      <c r="B123" s="71" t="s">
        <v>38</v>
      </c>
      <c r="C123" s="72"/>
      <c r="D123" s="73"/>
      <c r="E123" s="59"/>
      <c r="F123" s="62">
        <f>SUM(F33:F119)</f>
        <v>34539.979999999996</v>
      </c>
      <c r="G123" s="51"/>
      <c r="H123" s="48"/>
    </row>
    <row r="124" spans="1:8" x14ac:dyDescent="0.25">
      <c r="A124" s="4" t="s">
        <v>41</v>
      </c>
      <c r="B124" s="4"/>
      <c r="D124" s="4"/>
      <c r="G124" s="48"/>
      <c r="H124" s="48"/>
    </row>
    <row r="125" spans="1:8" x14ac:dyDescent="0.25">
      <c r="A125" s="4" t="s">
        <v>42</v>
      </c>
      <c r="B125" s="4"/>
      <c r="D125" s="4"/>
      <c r="G125" s="53"/>
      <c r="H125" s="48"/>
    </row>
    <row r="126" spans="1:8" x14ac:dyDescent="0.25">
      <c r="A126" s="69" t="s">
        <v>128</v>
      </c>
      <c r="B126" s="69"/>
      <c r="C126" s="69"/>
      <c r="D126" s="66">
        <f>'[2]1я Пугач.,18'!F12</f>
        <v>267429.36127675598</v>
      </c>
      <c r="G126" s="48"/>
      <c r="H126" s="48"/>
    </row>
    <row r="127" spans="1:8" x14ac:dyDescent="0.25">
      <c r="A127" s="69" t="s">
        <v>129</v>
      </c>
      <c r="B127" s="69"/>
      <c r="C127" s="69"/>
      <c r="D127" s="66">
        <f>'[2]1я Пугач.,18'!F13</f>
        <v>54020.712155050227</v>
      </c>
      <c r="G127" s="51"/>
      <c r="H127" s="48"/>
    </row>
    <row r="128" spans="1:8" x14ac:dyDescent="0.25">
      <c r="A128" s="70" t="s">
        <v>130</v>
      </c>
      <c r="B128" s="70"/>
      <c r="C128" s="70"/>
      <c r="D128" s="67">
        <f>'[2]1я Пугач.,18'!F14</f>
        <v>12999.957051627245</v>
      </c>
      <c r="E128" s="50"/>
      <c r="F128" s="51"/>
      <c r="G128" s="51"/>
      <c r="H128" s="51"/>
    </row>
    <row r="129" spans="1:8" x14ac:dyDescent="0.25">
      <c r="A129" s="70" t="s">
        <v>44</v>
      </c>
      <c r="B129" s="70"/>
      <c r="C129" s="70"/>
      <c r="D129" s="52">
        <f>'[2]1я Пугач.,18'!F15</f>
        <v>45873.259905381427</v>
      </c>
      <c r="E129" s="52"/>
      <c r="F129" s="48"/>
      <c r="G129" s="53"/>
      <c r="H129" s="48"/>
    </row>
    <row r="130" spans="1:8" x14ac:dyDescent="0.25">
      <c r="A130" s="70" t="s">
        <v>131</v>
      </c>
      <c r="B130" s="70"/>
      <c r="C130" s="70"/>
      <c r="D130" s="52">
        <f>'[2]1я Пугач.,18'!F16</f>
        <v>200473.15019045951</v>
      </c>
      <c r="E130" s="52"/>
      <c r="F130" s="48"/>
      <c r="G130" s="53"/>
      <c r="H130" s="48"/>
    </row>
    <row r="131" spans="1:8" x14ac:dyDescent="0.25">
      <c r="A131" s="70" t="s">
        <v>132</v>
      </c>
      <c r="B131" s="70"/>
      <c r="C131" s="70"/>
      <c r="D131" s="67">
        <f>'[2]1я Пугач.,18'!F17</f>
        <v>1107.7723818837155</v>
      </c>
      <c r="E131" s="37"/>
      <c r="F131" s="48"/>
      <c r="G131" s="48"/>
      <c r="H131" s="48"/>
    </row>
    <row r="132" spans="1:8" x14ac:dyDescent="0.25">
      <c r="A132" s="70" t="s">
        <v>43</v>
      </c>
      <c r="B132" s="70"/>
      <c r="C132" s="70"/>
      <c r="D132" s="67">
        <f>'[2]1я Пугач.,18'!F18</f>
        <v>34539.979999999996</v>
      </c>
      <c r="E132" s="52"/>
      <c r="F132" s="48"/>
      <c r="G132" s="54"/>
      <c r="H132" s="48"/>
    </row>
    <row r="133" spans="1:8" x14ac:dyDescent="0.25">
      <c r="A133" s="70" t="s">
        <v>45</v>
      </c>
      <c r="B133" s="70"/>
      <c r="C133" s="70"/>
      <c r="D133" s="67">
        <f>'[2]1я Пугач.,18'!F19</f>
        <v>616444.19296115811</v>
      </c>
      <c r="E133" s="52"/>
      <c r="F133" s="48"/>
      <c r="G133" s="54"/>
      <c r="H133" s="48"/>
    </row>
    <row r="134" spans="1:8" x14ac:dyDescent="0.25">
      <c r="A134" s="68"/>
      <c r="B134" s="68"/>
      <c r="C134" s="60"/>
      <c r="D134" s="67">
        <v>-48936.192961158114</v>
      </c>
      <c r="E134" s="37"/>
      <c r="F134" s="48"/>
      <c r="G134" s="48"/>
      <c r="H134" s="48"/>
    </row>
    <row r="135" spans="1:8" x14ac:dyDescent="0.25">
      <c r="A135" s="68"/>
      <c r="B135" s="68"/>
      <c r="C135" s="50"/>
      <c r="D135" s="67"/>
      <c r="E135" s="52"/>
      <c r="F135" s="48"/>
      <c r="G135" s="51"/>
      <c r="H135" s="48"/>
    </row>
    <row r="136" spans="1:8" x14ac:dyDescent="0.25">
      <c r="A136" s="68" t="str">
        <f>[3]Лист1!A102</f>
        <v>Остаток денежных средств на 1.01.2017г                  6407руб</v>
      </c>
      <c r="B136" s="68"/>
      <c r="C136" s="68"/>
      <c r="D136" s="37">
        <v>-2542</v>
      </c>
      <c r="E136" s="52"/>
      <c r="F136" s="48"/>
      <c r="G136" s="54"/>
      <c r="H136" s="48"/>
    </row>
    <row r="137" spans="1:8" x14ac:dyDescent="0.25">
      <c r="A137" s="68" t="str">
        <f>[3]Лист1!A103</f>
        <v>Оплата за содержание и текущий ремонт 2017г</v>
      </c>
      <c r="B137" s="68"/>
      <c r="C137" s="68"/>
      <c r="D137" s="37">
        <f>'[2]1я Пугач.,18'!$C$8</f>
        <v>567508</v>
      </c>
      <c r="E137" s="37"/>
      <c r="F137" s="48"/>
      <c r="G137" s="48"/>
      <c r="H137" s="48"/>
    </row>
    <row r="138" spans="1:8" x14ac:dyDescent="0.25">
      <c r="A138" s="68" t="str">
        <f>[3]Лист1!A104</f>
        <v>Расход на содержание дома в 2017г                             505635руб</v>
      </c>
      <c r="B138" s="68"/>
      <c r="C138" s="68"/>
      <c r="D138" s="37">
        <v>616444</v>
      </c>
      <c r="E138" s="52"/>
      <c r="F138" s="48"/>
      <c r="G138" s="54"/>
      <c r="H138" s="48"/>
    </row>
    <row r="139" spans="1:8" x14ac:dyDescent="0.25">
      <c r="A139" s="68" t="str">
        <f>[3]Лист1!A105</f>
        <v>Остаток денежных средств на 1.01.2018г                  1996руб</v>
      </c>
      <c r="B139" s="68"/>
      <c r="C139" s="68"/>
      <c r="D139" s="37">
        <v>-51478</v>
      </c>
      <c r="E139" s="37"/>
      <c r="F139" s="48"/>
      <c r="G139" s="48"/>
      <c r="H139" s="48"/>
    </row>
    <row r="140" spans="1:8" x14ac:dyDescent="0.25">
      <c r="A140" s="50"/>
      <c r="B140" s="50"/>
      <c r="C140" s="50"/>
      <c r="D140" s="37"/>
      <c r="E140" s="37"/>
      <c r="F140" s="48"/>
      <c r="G140" s="48"/>
      <c r="H140" s="48"/>
    </row>
    <row r="141" spans="1:8" x14ac:dyDescent="0.25">
      <c r="A141" s="50"/>
      <c r="B141" s="50"/>
      <c r="C141" s="50"/>
      <c r="D141" s="37"/>
      <c r="E141" s="37"/>
      <c r="F141" s="48"/>
      <c r="G141" s="48"/>
      <c r="H141" s="48"/>
    </row>
    <row r="142" spans="1:8" x14ac:dyDescent="0.25">
      <c r="A142" s="50"/>
      <c r="B142" s="50"/>
      <c r="C142" s="50"/>
      <c r="D142" s="37"/>
      <c r="E142" s="52"/>
      <c r="F142" s="48"/>
      <c r="G142" s="54"/>
      <c r="H142" s="48"/>
    </row>
    <row r="143" spans="1:8" x14ac:dyDescent="0.25">
      <c r="A143" s="50"/>
      <c r="B143" s="50"/>
      <c r="C143" s="50"/>
      <c r="D143" s="50"/>
      <c r="E143" s="50"/>
      <c r="F143" s="51"/>
      <c r="G143" s="51"/>
      <c r="H143" s="48"/>
    </row>
    <row r="144" spans="1:8" x14ac:dyDescent="0.25">
      <c r="A144" s="50"/>
      <c r="B144" s="50"/>
      <c r="C144" s="50"/>
      <c r="D144" s="50"/>
      <c r="E144" s="50"/>
      <c r="F144" s="51"/>
      <c r="G144" s="51"/>
      <c r="H144" s="48"/>
    </row>
    <row r="145" spans="1:8" x14ac:dyDescent="0.25">
      <c r="A145" s="37"/>
      <c r="B145" s="37"/>
      <c r="C145" s="37"/>
      <c r="D145" s="37"/>
      <c r="E145" s="37"/>
      <c r="F145" s="48"/>
      <c r="G145" s="48"/>
      <c r="H145" s="48"/>
    </row>
    <row r="146" spans="1:8" x14ac:dyDescent="0.25">
      <c r="A146" s="37"/>
      <c r="B146" s="37"/>
      <c r="C146" s="37"/>
      <c r="D146" s="37"/>
      <c r="E146" s="37"/>
      <c r="F146" s="48"/>
      <c r="G146" s="48"/>
      <c r="H146" s="48"/>
    </row>
    <row r="147" spans="1:8" x14ac:dyDescent="0.25">
      <c r="A147" s="37"/>
      <c r="B147" s="37"/>
      <c r="C147" s="37"/>
      <c r="D147" s="37"/>
      <c r="E147" s="37"/>
      <c r="F147" s="48"/>
      <c r="G147" s="48"/>
      <c r="H147" s="48"/>
    </row>
    <row r="148" spans="1:8" x14ac:dyDescent="0.25">
      <c r="A148" s="50"/>
      <c r="B148" s="37"/>
      <c r="C148" s="37"/>
      <c r="D148" s="37"/>
      <c r="E148" s="37"/>
      <c r="F148" s="48"/>
      <c r="G148" s="54"/>
      <c r="H148" s="48"/>
    </row>
    <row r="149" spans="1:8" x14ac:dyDescent="0.25">
      <c r="A149" s="37"/>
      <c r="B149" s="37"/>
      <c r="C149" s="37"/>
      <c r="D149" s="37"/>
      <c r="E149" s="37"/>
      <c r="F149" s="48"/>
      <c r="G149" s="48"/>
      <c r="H149" s="48"/>
    </row>
    <row r="150" spans="1:8" x14ac:dyDescent="0.25">
      <c r="A150" s="48"/>
      <c r="B150" s="48"/>
      <c r="C150" s="48"/>
      <c r="D150" s="48"/>
      <c r="E150" s="48"/>
      <c r="F150" s="48"/>
      <c r="G150" s="48"/>
      <c r="H150" s="48"/>
    </row>
    <row r="151" spans="1:8" x14ac:dyDescent="0.25">
      <c r="A151" s="4"/>
      <c r="B151" s="4"/>
      <c r="D151" s="4"/>
    </row>
    <row r="152" spans="1:8" x14ac:dyDescent="0.25">
      <c r="A152" s="4" t="s">
        <v>27</v>
      </c>
      <c r="B152" s="4"/>
      <c r="D152" s="4"/>
    </row>
  </sheetData>
  <mergeCells count="111">
    <mergeCell ref="A136:C136"/>
    <mergeCell ref="A137:C137"/>
    <mergeCell ref="A138:C138"/>
    <mergeCell ref="A139:C139"/>
    <mergeCell ref="B122:D122"/>
    <mergeCell ref="B112:D112"/>
    <mergeCell ref="B114:D114"/>
    <mergeCell ref="B67:D67"/>
    <mergeCell ref="B113:D113"/>
    <mergeCell ref="B89:D89"/>
    <mergeCell ref="B98:D98"/>
    <mergeCell ref="B99:D99"/>
    <mergeCell ref="B120:D120"/>
    <mergeCell ref="B121:D121"/>
    <mergeCell ref="B78:D78"/>
    <mergeCell ref="B79:D79"/>
    <mergeCell ref="B80:D80"/>
    <mergeCell ref="B81:D81"/>
    <mergeCell ref="B118:D118"/>
    <mergeCell ref="B108:D108"/>
    <mergeCell ref="B109:D109"/>
    <mergeCell ref="B115:D115"/>
    <mergeCell ref="B116:D116"/>
    <mergeCell ref="B117:D117"/>
    <mergeCell ref="B73:D73"/>
    <mergeCell ref="B74:D74"/>
    <mergeCell ref="B75:D75"/>
    <mergeCell ref="B76:D76"/>
    <mergeCell ref="B90:D90"/>
    <mergeCell ref="B91:D91"/>
    <mergeCell ref="B92:D92"/>
    <mergeCell ref="B37:D37"/>
    <mergeCell ref="B47:D47"/>
    <mergeCell ref="B38:D38"/>
    <mergeCell ref="B39:D39"/>
    <mergeCell ref="B32:D32"/>
    <mergeCell ref="B64:D64"/>
    <mergeCell ref="B65:D65"/>
    <mergeCell ref="B66:D66"/>
    <mergeCell ref="B69:D69"/>
    <mergeCell ref="B42:D42"/>
    <mergeCell ref="B61:D61"/>
    <mergeCell ref="B55:D55"/>
    <mergeCell ref="B59:D59"/>
    <mergeCell ref="B52:D52"/>
    <mergeCell ref="B48:D48"/>
    <mergeCell ref="B49:D49"/>
    <mergeCell ref="B44:D44"/>
    <mergeCell ref="B45:D45"/>
    <mergeCell ref="B50:D50"/>
    <mergeCell ref="B35:D35"/>
    <mergeCell ref="B36:D36"/>
    <mergeCell ref="B41:D41"/>
    <mergeCell ref="D4:H4"/>
    <mergeCell ref="B107:D107"/>
    <mergeCell ref="B123:D123"/>
    <mergeCell ref="B119:D119"/>
    <mergeCell ref="F29:G29"/>
    <mergeCell ref="F28:G28"/>
    <mergeCell ref="B71:D71"/>
    <mergeCell ref="B53:D53"/>
    <mergeCell ref="B56:D56"/>
    <mergeCell ref="B57:D57"/>
    <mergeCell ref="B54:D54"/>
    <mergeCell ref="B60:D60"/>
    <mergeCell ref="B43:D43"/>
    <mergeCell ref="B46:D46"/>
    <mergeCell ref="B51:D51"/>
    <mergeCell ref="B110:D110"/>
    <mergeCell ref="B111:D111"/>
    <mergeCell ref="A7:G7"/>
    <mergeCell ref="B104:D104"/>
    <mergeCell ref="B33:D33"/>
    <mergeCell ref="B34:D34"/>
    <mergeCell ref="B40:D40"/>
    <mergeCell ref="B58:D58"/>
    <mergeCell ref="A29:B29"/>
    <mergeCell ref="B105:D105"/>
    <mergeCell ref="B106:D106"/>
    <mergeCell ref="B94:D94"/>
    <mergeCell ref="B95:D95"/>
    <mergeCell ref="B96:D96"/>
    <mergeCell ref="B97:D97"/>
    <mergeCell ref="B72:D72"/>
    <mergeCell ref="B70:D70"/>
    <mergeCell ref="B62:D62"/>
    <mergeCell ref="B63:D63"/>
    <mergeCell ref="B68:D68"/>
    <mergeCell ref="B100:D100"/>
    <mergeCell ref="B101:D101"/>
    <mergeCell ref="B102:D102"/>
    <mergeCell ref="B103:D103"/>
    <mergeCell ref="B77:D77"/>
    <mergeCell ref="B82:D82"/>
    <mergeCell ref="B83:D83"/>
    <mergeCell ref="B84:D84"/>
    <mergeCell ref="B85:D85"/>
    <mergeCell ref="B86:D86"/>
    <mergeCell ref="B93:D93"/>
    <mergeCell ref="B87:D87"/>
    <mergeCell ref="B88:D88"/>
    <mergeCell ref="A135:B135"/>
    <mergeCell ref="A134:B134"/>
    <mergeCell ref="A126:C126"/>
    <mergeCell ref="A127:C127"/>
    <mergeCell ref="A128:C128"/>
    <mergeCell ref="A129:C129"/>
    <mergeCell ref="A130:C130"/>
    <mergeCell ref="A131:C131"/>
    <mergeCell ref="A132:C132"/>
    <mergeCell ref="A133:C133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2018-04-04T12:36:56Z</cp:lastPrinted>
  <dcterms:created xsi:type="dcterms:W3CDTF">2013-08-23T04:43:20Z</dcterms:created>
  <dcterms:modified xsi:type="dcterms:W3CDTF">2018-04-04T12:41:54Z</dcterms:modified>
</cp:coreProperties>
</file>