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1355" windowHeight="456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4525"/>
</workbook>
</file>

<file path=xl/calcChain.xml><?xml version="1.0" encoding="utf-8"?>
<calcChain xmlns="http://schemas.openxmlformats.org/spreadsheetml/2006/main">
  <c r="A97" i="1" l="1"/>
  <c r="A98" i="1"/>
  <c r="A99" i="1"/>
  <c r="A100" i="1"/>
  <c r="C88" i="1" l="1"/>
  <c r="C89" i="1"/>
  <c r="C90" i="1"/>
  <c r="C91" i="1"/>
  <c r="C92" i="1"/>
  <c r="C93" i="1"/>
  <c r="C94" i="1"/>
  <c r="C95" i="1"/>
  <c r="C96" i="1"/>
  <c r="G81" i="1" l="1"/>
  <c r="B37" i="1" l="1"/>
  <c r="A38" i="1"/>
  <c r="B38" i="1"/>
  <c r="B39" i="1"/>
  <c r="A40" i="1"/>
  <c r="B40" i="1"/>
  <c r="B41" i="1"/>
  <c r="B42" i="1"/>
  <c r="A54" i="1"/>
  <c r="B54" i="1"/>
  <c r="B55" i="1"/>
  <c r="B56" i="1"/>
  <c r="B57" i="1"/>
  <c r="A58" i="1"/>
  <c r="B58" i="1"/>
  <c r="B59" i="1"/>
  <c r="B60" i="1"/>
  <c r="B61" i="1"/>
  <c r="B62" i="1"/>
  <c r="B63" i="1"/>
  <c r="A70" i="1"/>
  <c r="B70" i="1"/>
  <c r="B71" i="1"/>
  <c r="B72" i="1"/>
  <c r="B73" i="1"/>
  <c r="B74" i="1"/>
  <c r="B75" i="1"/>
  <c r="I20" i="1"/>
  <c r="I19" i="1"/>
  <c r="A88" i="1" l="1"/>
  <c r="A89" i="1"/>
  <c r="A90" i="1"/>
  <c r="A91" i="1"/>
  <c r="A92" i="1"/>
  <c r="A93" i="1"/>
</calcChain>
</file>

<file path=xl/sharedStrings.xml><?xml version="1.0" encoding="utf-8"?>
<sst xmlns="http://schemas.openxmlformats.org/spreadsheetml/2006/main" count="136" uniqueCount="112">
  <si>
    <t>"Утверждаю"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</si>
  <si>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</si>
  <si>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</si>
  <si>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</si>
  <si>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</si>
  <si>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</si>
  <si>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</si>
  <si>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</si>
  <si>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</si>
  <si>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ра</t>
  </si>
  <si>
    <t>Вывоз мусо</t>
  </si>
  <si>
    <t>Домофон</t>
  </si>
  <si>
    <t>Начислено</t>
  </si>
  <si>
    <t>Оплачено</t>
  </si>
  <si>
    <t>3.Собрано средств на капитальный ремонт дома, в тыс.руб.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</si>
  <si>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</si>
  <si>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</si>
  <si>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</si>
  <si>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</si>
  <si>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</si>
  <si>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</si>
  <si>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</si>
  <si>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</si>
  <si>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</si>
  <si>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</si>
  <si>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</si>
  <si>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</si>
  <si>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</si>
  <si>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1. Количество квартир - 70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</si>
  <si>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</si>
  <si>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</si>
  <si>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</si>
  <si>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</si>
  <si>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</si>
  <si>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</si>
  <si>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</si>
  <si>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многоквартирного дома №24 по ул. Вокзальная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</si>
  <si>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</si>
  <si>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</si>
  <si>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</si>
  <si>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</si>
  <si>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</si>
  <si>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</si>
  <si>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переданы документы в суд на взыскание задолженности.</t>
  </si>
  <si>
    <t>Дополнительный</t>
  </si>
  <si>
    <t>сбор средств</t>
  </si>
  <si>
    <t>итого затрат</t>
  </si>
  <si>
    <t>2 шт</t>
  </si>
  <si>
    <t>1 шт</t>
  </si>
  <si>
    <t>0,5м3</t>
  </si>
  <si>
    <t>Технический директор ООО "Служба заказчика+"</t>
  </si>
  <si>
    <t>Наименов.выполненных</t>
  </si>
  <si>
    <t>работ</t>
  </si>
  <si>
    <t>рем.кровли  2011г</t>
  </si>
  <si>
    <t>рем.кровли  2012г</t>
  </si>
  <si>
    <t>рем.подъездов 2013г</t>
  </si>
  <si>
    <t>рем.подъездов 2014г</t>
  </si>
  <si>
    <t>с 01.01.2017г по 31.12.17г.</t>
  </si>
  <si>
    <t>2. Общая площадь дома - 3442,6 кв.м.</t>
  </si>
  <si>
    <t>Эл. энергия</t>
  </si>
  <si>
    <t>ХВС на ОДН</t>
  </si>
  <si>
    <t>всего</t>
  </si>
  <si>
    <t>на ОДН</t>
  </si>
  <si>
    <t>Задолженность в % к начислениям составила - 9,7</t>
  </si>
  <si>
    <t>в том числе задолженность более 3-х месяцев на 1.01.18г -  124,8т.руб (7 квартир)</t>
  </si>
  <si>
    <t>1.12.2010-31.12.2017</t>
  </si>
  <si>
    <t>17 шт</t>
  </si>
  <si>
    <t>4 уп.</t>
  </si>
  <si>
    <t>4м2</t>
  </si>
  <si>
    <t>4л</t>
  </si>
  <si>
    <t>0,1л</t>
  </si>
  <si>
    <t>4шт</t>
  </si>
  <si>
    <t>2шт</t>
  </si>
  <si>
    <t>6шт</t>
  </si>
  <si>
    <t>3шт</t>
  </si>
  <si>
    <t>11шт</t>
  </si>
  <si>
    <t>итого</t>
  </si>
  <si>
    <t>8ч/ч</t>
  </si>
  <si>
    <t xml:space="preserve">Расчистка придомовой территории. Работа трактора </t>
  </si>
  <si>
    <t>Дистопливо</t>
  </si>
  <si>
    <t>март</t>
  </si>
  <si>
    <t>Проверка исправностей канализационных вытяжек</t>
  </si>
  <si>
    <t>Регулировка системы отопления</t>
  </si>
  <si>
    <t>1ч/ч</t>
  </si>
  <si>
    <t>0,5ч/ч</t>
  </si>
  <si>
    <t>апрель</t>
  </si>
  <si>
    <t>Плановый весенний осмотр общего имущества дома</t>
  </si>
  <si>
    <t>Плановая проверка и прочистка вентканалов</t>
  </si>
  <si>
    <t>2ч/ч</t>
  </si>
  <si>
    <t>июнь</t>
  </si>
  <si>
    <t xml:space="preserve">Ревизия вентилей, задвижек, набивка сальников </t>
  </si>
  <si>
    <t>системы отопления</t>
  </si>
  <si>
    <t>Май</t>
  </si>
  <si>
    <t>Консервация системы отопления</t>
  </si>
  <si>
    <t>Скашивание травы. Бензин АИ-92, масло STIHL</t>
  </si>
  <si>
    <t>масло STIHL</t>
  </si>
  <si>
    <t>сентябрь</t>
  </si>
  <si>
    <t>Расконсервация системы отопления</t>
  </si>
  <si>
    <t>1,5ч/ч</t>
  </si>
  <si>
    <t>декабрь</t>
  </si>
  <si>
    <t>Посыпка придомовой территории ПСС</t>
  </si>
  <si>
    <t>Ликвидация воздушных пробок в системе отопления</t>
  </si>
  <si>
    <t>6ч/ч</t>
  </si>
  <si>
    <t>4ч/ч</t>
  </si>
  <si>
    <t>3ч/ч</t>
  </si>
  <si>
    <t>дистопливо</t>
  </si>
  <si>
    <t>Прочистка внешней канализации</t>
  </si>
  <si>
    <t>7л</t>
  </si>
  <si>
    <t>материалы</t>
  </si>
  <si>
    <t>1165руб.</t>
  </si>
  <si>
    <t>13565руб</t>
  </si>
  <si>
    <t xml:space="preserve"> "15" марта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</si>
</sst>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0" fontId="2" fillId="0" borderId="10" xfId="0" applyFont="1" applyBorder="1"/>
    <xf numFmtId="0" fontId="6" fillId="0" borderId="0" xfId="0" applyFont="1" applyBorder="1"/>
    <xf numFmtId="0" fontId="6" fillId="0" borderId="0" xfId="0" applyFont="1" applyBorder="1"/>
    <xf numFmtId="1" fontId="2" fillId="0" borderId="0" xfId="0" applyNumberFormat="1" applyFont="1"/>
    <xf numFmtId="1" fontId="6" fillId="0" borderId="0" xfId="0" applyNumberFormat="1" applyFont="1" applyBorder="1"/>
    <xf numFmtId="1" fontId="7" fillId="0" borderId="0" xfId="0" applyNumberFormat="1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15" xfId="0" applyFont="1" applyBorder="1"/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/>
    <xf numFmtId="0" fontId="6" fillId="0" borderId="8" xfId="0" applyFont="1" applyBorder="1"/>
    <xf numFmtId="0" fontId="6" fillId="0" borderId="9" xfId="0" applyFont="1" applyBorder="1"/>
    <xf numFmtId="0" fontId="6" fillId="0" borderId="11" xfId="0" applyFont="1" applyFill="1" applyBorder="1"/>
    <xf numFmtId="0" fontId="6" fillId="0" borderId="2" xfId="0" applyFont="1" applyFill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13" xfId="0" applyFont="1" applyBorder="1" applyAlignment="1"/>
    <xf numFmtId="0" fontId="6" fillId="0" borderId="4" xfId="0" applyFont="1" applyBorder="1" applyAlignment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Alignment="1">
      <alignment horizontal="center"/>
    </xf>
    <xf numFmtId="0" fontId="6" fillId="0" borderId="0" xfId="0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%20&#1054;&#1054;&#1054;%20&#1057;&#1047;+%20&#1086;&#1073;&#1097;&#1080;&#1081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,%202015&#1075;\&#1040;&#1085;&#1072;&#1083;&#1080;&#1079;%20&#1076;&#1086;&#1093;&#1086;&#1076;&#1086;&#1074;%20&#1080;%20&#1088;&#1072;&#1089;&#1093;&#1086;&#1076;&#1086;&#1074;%20&#1052;&#1050;&#1044;%202017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6;&#1082;&#1079;&#1072;&#1083;&#1100;&#1085;&#1072;&#1103;,22%20&#1075;&#1086;&#1076;.&#1086;&#1090;&#1095;&#1077;&#1090;%20&#1079;&#1072;%202017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Калин.ш Мира"/>
      <sheetName val="Медн."/>
      <sheetName val="Пролет.Пугачева"/>
      <sheetName val="Энгельса"/>
      <sheetName val="Падерина"/>
      <sheetName val="Граж.Бакун."/>
    </sheetNames>
    <sheetDataSet>
      <sheetData sheetId="0"/>
      <sheetData sheetId="1">
        <row r="26">
          <cell r="B26">
            <v>2017</v>
          </cell>
        </row>
        <row r="103">
          <cell r="B103" t="str">
            <v>2017 год</v>
          </cell>
        </row>
        <row r="104">
          <cell r="A104" t="str">
            <v>Январь</v>
          </cell>
          <cell r="B104" t="str">
            <v>Посыпка придомовой территории ПСС</v>
          </cell>
        </row>
        <row r="105">
          <cell r="B105" t="str">
            <v>Очистка крыш от снега и наледи</v>
          </cell>
        </row>
        <row r="106">
          <cell r="A106" t="str">
            <v>Февраль</v>
          </cell>
          <cell r="B106" t="str">
            <v>Посыпка придомовой территории ПСС</v>
          </cell>
        </row>
        <row r="107">
          <cell r="B107" t="str">
            <v>Уборка мусора в подвале. Мешки д/мусора</v>
          </cell>
        </row>
        <row r="108">
          <cell r="B108" t="str">
            <v>Замена эл. лампочки в 3 под.</v>
          </cell>
        </row>
        <row r="109">
          <cell r="A109" t="str">
            <v>июль</v>
          </cell>
          <cell r="B109" t="str">
            <v>Ремонт лавочек.  Саморез</v>
          </cell>
        </row>
        <row r="110">
          <cell r="B110" t="str">
            <v>Ремонт оконных рам и стекол в подъездах. Стекло оконное</v>
          </cell>
        </row>
        <row r="111">
          <cell r="B111" t="str">
            <v>Скашивание травы. Бензин АИ-92, масло STIHL</v>
          </cell>
        </row>
        <row r="112">
          <cell r="B112" t="str">
            <v>масло STIHL</v>
          </cell>
        </row>
        <row r="113">
          <cell r="A113" t="str">
            <v>август</v>
          </cell>
          <cell r="B113" t="str">
            <v>Ремонт канализации.   Манжет</v>
          </cell>
        </row>
        <row r="114">
          <cell r="B114" t="str">
            <v>переходник</v>
          </cell>
        </row>
        <row r="115">
          <cell r="B115" t="str">
            <v>отвод п/э110</v>
          </cell>
        </row>
        <row r="116">
          <cell r="B116" t="str">
            <v>рвизия</v>
          </cell>
        </row>
        <row r="117">
          <cell r="B117" t="str">
            <v>муфта соед.</v>
          </cell>
        </row>
        <row r="118">
          <cell r="B118" t="str">
            <v>труба 110</v>
          </cell>
        </row>
        <row r="119">
          <cell r="A119" t="str">
            <v>ноябрь</v>
          </cell>
          <cell r="B119" t="str">
            <v>Ремонт канализации.  Переходник</v>
          </cell>
        </row>
        <row r="120">
          <cell r="B120" t="str">
            <v>отвод п/э110</v>
          </cell>
        </row>
        <row r="121">
          <cell r="B121" t="str">
            <v>Замена автомата 32А  в кв.8</v>
          </cell>
        </row>
        <row r="122">
          <cell r="B122" t="str">
            <v xml:space="preserve">динрейка </v>
          </cell>
        </row>
        <row r="123">
          <cell r="B123" t="str">
            <v>Замена патрона эл. в 4 под.</v>
          </cell>
        </row>
        <row r="124">
          <cell r="B124" t="str">
            <v>лампочка эл.</v>
          </cell>
        </row>
      </sheetData>
      <sheetData sheetId="2"/>
      <sheetData sheetId="3"/>
      <sheetData sheetId="4">
        <row r="406">
          <cell r="A406" t="str">
            <v>январь</v>
          </cell>
        </row>
      </sheetData>
      <sheetData sheetId="5">
        <row r="436">
          <cell r="B436" t="str">
            <v>Посыпка придомовой территории ПСС</v>
          </cell>
        </row>
      </sheetData>
      <sheetData sheetId="6">
        <row r="111">
          <cell r="A111" t="str">
            <v>Январь</v>
          </cell>
        </row>
      </sheetData>
      <sheetData sheetId="7"/>
      <sheetData sheetId="8">
        <row r="6">
          <cell r="B6" t="str">
            <v>2017год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2">
          <cell r="A12" t="str">
            <v>З/пл основ.раб.</v>
          </cell>
        </row>
        <row r="13">
          <cell r="A13" t="str">
            <v>Страх.взнос</v>
          </cell>
        </row>
        <row r="14">
          <cell r="A14" t="str">
            <v>Диспетч.обсл.</v>
          </cell>
        </row>
        <row r="17">
          <cell r="A17" t="str">
            <v>ГСМ, транспорт</v>
          </cell>
        </row>
        <row r="18">
          <cell r="A18" t="str">
            <v>общехоз.расходы</v>
          </cell>
        </row>
        <row r="19">
          <cell r="A19" t="str">
            <v>хоз.инвент.,инструм.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Вокз.22 "/>
      <sheetName val="Вокз.24 "/>
      <sheetName val="Вокз.28"/>
      <sheetName val="Вокз.30 "/>
      <sheetName val="Вокз.30а "/>
      <sheetName val="Вокз.34"/>
      <sheetName val="Дзерж.30 "/>
      <sheetName val="Завид.4"/>
      <sheetName val="Лен.ш.42а"/>
      <sheetName val="Лен.ш.43"/>
      <sheetName val="Лен.ш.46а "/>
      <sheetName val="Лен.ш.46б"/>
      <sheetName val="Лен.ш.61 "/>
      <sheetName val="Лен.ш.67"/>
      <sheetName val="Лен.ш.87"/>
      <sheetName val="М.Горького,39"/>
      <sheetName val="Медн.,2а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Энгельса,8 "/>
      <sheetName val="3й пер.Бакун. "/>
      <sheetName val="Гражд.,16"/>
      <sheetName val="Свод.таб. "/>
    </sheetNames>
    <sheetDataSet>
      <sheetData sheetId="0"/>
      <sheetData sheetId="1"/>
      <sheetData sheetId="2"/>
      <sheetData sheetId="3">
        <row r="12">
          <cell r="F12">
            <v>221934.59594501284</v>
          </cell>
        </row>
        <row r="13">
          <cell r="F13">
            <v>40569</v>
          </cell>
        </row>
        <row r="14">
          <cell r="F14">
            <v>10788.419797217604</v>
          </cell>
        </row>
        <row r="15">
          <cell r="F15">
            <v>38069.355410999407</v>
          </cell>
        </row>
        <row r="16">
          <cell r="F16">
            <v>166368.89596913001</v>
          </cell>
        </row>
        <row r="17">
          <cell r="F17">
            <v>919.31945990769407</v>
          </cell>
        </row>
        <row r="18">
          <cell r="F18">
            <v>6879.78</v>
          </cell>
        </row>
        <row r="19">
          <cell r="F19">
            <v>485529.36658226757</v>
          </cell>
        </row>
        <row r="20">
          <cell r="F20">
            <v>12399.633417732432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2">
          <cell r="A102" t="str">
            <v>Остаток денежных средств на 1.01.2017г                  6407руб</v>
          </cell>
        </row>
        <row r="103">
          <cell r="A103" t="str">
            <v>Оплата за содержание и текущий ремонт 2017г</v>
          </cell>
        </row>
        <row r="104">
          <cell r="A104" t="str">
            <v>Расход на содержание дома в 2017г                             505635руб</v>
          </cell>
        </row>
        <row r="105">
          <cell r="A105" t="str">
            <v>Остаток денежных средств на 1.01.2018г                  1996руб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workbookViewId="0">
      <selection activeCell="E102" sqref="E102"/>
    </sheetView>
  </sheetViews>
  <sheetFormatPr defaultRowHeight="15" x14ac:dyDescent="0.25"/>
  <cols>
    <col min="1" max="1" width="9.28515625" customWidth="1"/>
    <col min="2" max="2" width="12.42578125" customWidth="1"/>
    <col min="3" max="3" width="11.5703125" style="4" customWidth="1"/>
    <col min="4" max="4" width="10" style="4" customWidth="1"/>
    <col min="5" max="5" width="10.5703125" customWidth="1"/>
    <col min="6" max="6" width="8" customWidth="1"/>
    <col min="7" max="7" width="15.7109375" customWidth="1"/>
    <col min="8" max="8" width="0.140625" customWidth="1"/>
    <col min="9" max="9" width="7" customWidth="1"/>
  </cols>
  <sheetData>
    <row r="1" spans="1:11" x14ac:dyDescent="0.25">
      <c r="E1" s="19"/>
      <c r="F1" s="19" t="s">
        <v>0</v>
      </c>
      <c r="G1" s="20"/>
      <c r="H1" s="17"/>
      <c r="I1" s="3"/>
      <c r="J1" s="3"/>
      <c r="K1" s="17"/>
    </row>
    <row r="2" spans="1:11" x14ac:dyDescent="0.25">
      <c r="D2" s="71" t="s">
        <v>50</v>
      </c>
      <c r="E2" s="71"/>
      <c r="F2" s="71"/>
      <c r="G2" s="71"/>
      <c r="H2" s="71"/>
      <c r="I2" s="71"/>
      <c r="J2" s="71"/>
      <c r="K2" s="3"/>
    </row>
    <row r="3" spans="1:11" x14ac:dyDescent="0.25">
      <c r="E3" t="s">
        <v>25</v>
      </c>
      <c r="F3" s="3"/>
      <c r="G3" s="3" t="s">
        <v>1</v>
      </c>
      <c r="H3" s="3"/>
      <c r="I3" s="3"/>
      <c r="J3" s="3"/>
      <c r="K3" s="17"/>
    </row>
    <row r="4" spans="1:11" x14ac:dyDescent="0.25">
      <c r="F4" s="3"/>
      <c r="G4" s="3" t="s">
        <v>111</v>
      </c>
      <c r="H4" s="3"/>
      <c r="I4" s="3"/>
      <c r="J4" s="3"/>
      <c r="K4" s="17"/>
    </row>
    <row r="5" spans="1:11" x14ac:dyDescent="0.25">
      <c r="A5" s="2"/>
      <c r="B5" s="3"/>
      <c r="C5" s="27"/>
      <c r="D5" s="27"/>
      <c r="E5" s="28" t="s">
        <v>2</v>
      </c>
      <c r="F5" s="28"/>
      <c r="G5" s="3"/>
      <c r="H5" s="3"/>
    </row>
    <row r="6" spans="1:11" x14ac:dyDescent="0.25">
      <c r="A6" s="18"/>
      <c r="B6" s="18" t="s">
        <v>26</v>
      </c>
      <c r="C6" s="12"/>
      <c r="D6" s="12"/>
      <c r="E6" s="18"/>
      <c r="F6" s="3"/>
      <c r="G6" s="3"/>
      <c r="H6" s="3"/>
      <c r="I6" s="1"/>
      <c r="J6" s="1"/>
      <c r="K6" s="1"/>
    </row>
    <row r="7" spans="1:11" x14ac:dyDescent="0.25">
      <c r="A7" s="84" t="s">
        <v>36</v>
      </c>
      <c r="B7" s="84"/>
      <c r="C7" s="84"/>
      <c r="D7" s="84"/>
      <c r="E7" s="84"/>
      <c r="F7" s="84"/>
      <c r="G7" s="84"/>
      <c r="H7" s="84"/>
      <c r="I7" s="84"/>
      <c r="J7" s="1"/>
      <c r="K7" s="1"/>
    </row>
    <row r="8" spans="1:11" x14ac:dyDescent="0.25">
      <c r="A8" s="2"/>
      <c r="B8" s="18"/>
      <c r="C8" s="12" t="s">
        <v>57</v>
      </c>
      <c r="D8" s="12"/>
      <c r="E8" s="18"/>
      <c r="F8" s="18"/>
      <c r="G8" s="2"/>
      <c r="H8" s="2"/>
    </row>
    <row r="9" spans="1:11" x14ac:dyDescent="0.25">
      <c r="A9" s="21" t="s">
        <v>3</v>
      </c>
      <c r="B9" s="21"/>
      <c r="C9" s="22"/>
      <c r="D9" s="22"/>
      <c r="E9" s="21"/>
      <c r="F9" s="2"/>
      <c r="G9" s="2"/>
      <c r="H9" s="2"/>
    </row>
    <row r="10" spans="1:11" x14ac:dyDescent="0.25">
      <c r="A10" s="2" t="s">
        <v>28</v>
      </c>
      <c r="E10" s="2" t="s">
        <v>27</v>
      </c>
      <c r="F10" s="2"/>
      <c r="G10" s="2"/>
      <c r="H10" s="2"/>
    </row>
    <row r="11" spans="1:11" x14ac:dyDescent="0.25">
      <c r="A11" s="2" t="s">
        <v>58</v>
      </c>
      <c r="B11" s="2"/>
      <c r="E11" s="2"/>
      <c r="F11" s="2"/>
      <c r="G11" s="2"/>
      <c r="H11" s="2"/>
    </row>
    <row r="12" spans="1:11" x14ac:dyDescent="0.25">
      <c r="A12" s="21" t="s">
        <v>4</v>
      </c>
      <c r="B12" s="21"/>
      <c r="C12" s="22"/>
      <c r="D12" s="22"/>
      <c r="E12" s="21"/>
      <c r="F12" s="21"/>
      <c r="G12" s="21"/>
      <c r="H12" s="2"/>
    </row>
    <row r="13" spans="1:11" x14ac:dyDescent="0.25">
      <c r="A13" s="6"/>
      <c r="B13" s="6" t="s">
        <v>7</v>
      </c>
      <c r="C13" s="6" t="s">
        <v>59</v>
      </c>
      <c r="D13" s="6" t="s">
        <v>60</v>
      </c>
      <c r="E13" s="6" t="s">
        <v>10</v>
      </c>
      <c r="F13" s="6" t="s">
        <v>11</v>
      </c>
      <c r="G13" s="6"/>
      <c r="H13" s="60"/>
      <c r="I13" s="6" t="s">
        <v>61</v>
      </c>
      <c r="J13" s="4"/>
    </row>
    <row r="14" spans="1:11" x14ac:dyDescent="0.25">
      <c r="A14" s="7"/>
      <c r="B14" s="7" t="s">
        <v>5</v>
      </c>
      <c r="C14" s="7" t="s">
        <v>62</v>
      </c>
      <c r="D14" s="7"/>
      <c r="E14" s="7" t="s">
        <v>9</v>
      </c>
      <c r="F14" s="7"/>
      <c r="G14" s="7"/>
      <c r="H14" s="61"/>
      <c r="I14" s="7"/>
      <c r="J14" s="4"/>
    </row>
    <row r="15" spans="1:11" x14ac:dyDescent="0.25">
      <c r="A15" s="7"/>
      <c r="B15" s="7" t="s">
        <v>6</v>
      </c>
      <c r="C15" s="7"/>
      <c r="D15" s="7"/>
      <c r="E15" s="7"/>
      <c r="F15" s="7"/>
      <c r="G15" s="7"/>
      <c r="H15" s="61"/>
      <c r="I15" s="7"/>
      <c r="J15" s="4"/>
    </row>
    <row r="16" spans="1:11" x14ac:dyDescent="0.25">
      <c r="A16" s="8"/>
      <c r="B16" s="7" t="s">
        <v>8</v>
      </c>
      <c r="C16" s="7"/>
      <c r="D16" s="8"/>
      <c r="E16" s="8"/>
      <c r="F16" s="8"/>
      <c r="G16" s="8"/>
      <c r="H16" s="61"/>
      <c r="I16" s="7"/>
    </row>
    <row r="17" spans="1:9" x14ac:dyDescent="0.25">
      <c r="A17" s="8"/>
      <c r="B17" s="8"/>
      <c r="C17" s="7"/>
      <c r="D17" s="8"/>
      <c r="E17" s="8"/>
      <c r="F17" s="8"/>
      <c r="G17" s="8"/>
      <c r="H17" s="61"/>
      <c r="I17" s="7"/>
    </row>
    <row r="18" spans="1:9" x14ac:dyDescent="0.25">
      <c r="A18" s="9"/>
      <c r="B18" s="9"/>
      <c r="C18" s="10"/>
      <c r="D18" s="9"/>
      <c r="E18" s="9"/>
      <c r="F18" s="9"/>
      <c r="G18" s="9"/>
      <c r="H18" s="62"/>
      <c r="I18" s="10"/>
    </row>
    <row r="19" spans="1:9" x14ac:dyDescent="0.25">
      <c r="A19" s="11" t="s">
        <v>12</v>
      </c>
      <c r="B19" s="29">
        <v>552.20000000000005</v>
      </c>
      <c r="C19" s="29">
        <v>34.299999999999997</v>
      </c>
      <c r="D19" s="29">
        <v>1.8</v>
      </c>
      <c r="E19" s="29">
        <v>63.5</v>
      </c>
      <c r="F19" s="29">
        <v>6.2</v>
      </c>
      <c r="G19" s="11"/>
      <c r="H19" s="11"/>
      <c r="I19" s="10">
        <f>SUM(B19:H19)</f>
        <v>658</v>
      </c>
    </row>
    <row r="20" spans="1:9" x14ac:dyDescent="0.25">
      <c r="A20" s="11" t="s">
        <v>13</v>
      </c>
      <c r="B20" s="29">
        <v>498</v>
      </c>
      <c r="C20" s="29">
        <v>27.7</v>
      </c>
      <c r="D20" s="29">
        <v>1.5</v>
      </c>
      <c r="E20" s="29">
        <v>61.5</v>
      </c>
      <c r="F20" s="29">
        <v>5.3</v>
      </c>
      <c r="G20" s="11"/>
      <c r="H20" s="11"/>
      <c r="I20" s="11">
        <f>SUM(B20:H20)</f>
        <v>594</v>
      </c>
    </row>
    <row r="21" spans="1:9" x14ac:dyDescent="0.25">
      <c r="A21" s="22" t="s">
        <v>63</v>
      </c>
      <c r="B21" s="23"/>
      <c r="C21" s="22"/>
      <c r="D21" s="22"/>
      <c r="E21" s="53"/>
      <c r="F21" s="23"/>
    </row>
    <row r="22" spans="1:9" x14ac:dyDescent="0.25">
      <c r="A22" s="24" t="s">
        <v>64</v>
      </c>
      <c r="B22" s="23"/>
      <c r="C22" s="22"/>
      <c r="D22" s="22"/>
      <c r="E22" s="23"/>
      <c r="F22" s="23"/>
    </row>
    <row r="23" spans="1:9" x14ac:dyDescent="0.25">
      <c r="A23" s="24" t="s">
        <v>19</v>
      </c>
      <c r="B23" s="23"/>
      <c r="C23" s="22" t="s">
        <v>43</v>
      </c>
      <c r="D23" s="22"/>
      <c r="E23" s="23"/>
      <c r="F23" s="23"/>
    </row>
    <row r="24" spans="1:9" x14ac:dyDescent="0.25">
      <c r="A24" s="25" t="s">
        <v>14</v>
      </c>
      <c r="B24" s="25"/>
      <c r="C24" s="25"/>
      <c r="D24" s="25"/>
      <c r="E24" s="26"/>
      <c r="F24" s="26"/>
      <c r="G24" s="26"/>
    </row>
    <row r="25" spans="1:9" x14ac:dyDescent="0.25">
      <c r="A25" s="74" t="s">
        <v>51</v>
      </c>
      <c r="B25" s="75"/>
      <c r="C25" s="32" t="s">
        <v>15</v>
      </c>
      <c r="D25" s="32" t="s">
        <v>44</v>
      </c>
      <c r="E25" s="32" t="s">
        <v>29</v>
      </c>
      <c r="F25" s="33" t="s">
        <v>30</v>
      </c>
      <c r="G25" s="34" t="s">
        <v>31</v>
      </c>
      <c r="H25" s="31"/>
    </row>
    <row r="26" spans="1:9" x14ac:dyDescent="0.25">
      <c r="A26" s="76" t="s">
        <v>52</v>
      </c>
      <c r="B26" s="77"/>
      <c r="C26" s="35" t="s">
        <v>16</v>
      </c>
      <c r="D26" s="35" t="s">
        <v>45</v>
      </c>
      <c r="E26" s="35" t="s">
        <v>32</v>
      </c>
      <c r="F26" s="36" t="s">
        <v>33</v>
      </c>
      <c r="G26" s="37"/>
      <c r="H26" s="38"/>
    </row>
    <row r="27" spans="1:9" x14ac:dyDescent="0.25">
      <c r="A27" s="76"/>
      <c r="B27" s="77"/>
      <c r="C27" s="35" t="s">
        <v>17</v>
      </c>
      <c r="D27" s="35"/>
      <c r="E27" s="35" t="s">
        <v>34</v>
      </c>
      <c r="F27" s="36" t="s">
        <v>35</v>
      </c>
      <c r="G27" s="37"/>
      <c r="H27" s="38"/>
    </row>
    <row r="28" spans="1:9" x14ac:dyDescent="0.25">
      <c r="A28" s="78"/>
      <c r="B28" s="79"/>
      <c r="C28" s="39" t="s">
        <v>18</v>
      </c>
      <c r="D28" s="39"/>
      <c r="E28" s="39"/>
      <c r="F28" s="40"/>
      <c r="G28" s="41"/>
      <c r="H28" s="42"/>
    </row>
    <row r="29" spans="1:9" x14ac:dyDescent="0.25">
      <c r="A29" s="72"/>
      <c r="B29" s="73"/>
      <c r="C29" s="44">
        <v>323.8</v>
      </c>
      <c r="D29" s="44">
        <v>45</v>
      </c>
      <c r="E29" s="45"/>
      <c r="F29" s="43"/>
      <c r="G29" s="72" t="s">
        <v>65</v>
      </c>
      <c r="H29" s="73"/>
    </row>
    <row r="30" spans="1:9" x14ac:dyDescent="0.25">
      <c r="A30" s="72" t="s">
        <v>53</v>
      </c>
      <c r="B30" s="73"/>
      <c r="C30" s="44"/>
      <c r="D30" s="44"/>
      <c r="E30" s="45">
        <v>110.4</v>
      </c>
      <c r="F30" s="45"/>
      <c r="G30" s="72"/>
      <c r="H30" s="73"/>
    </row>
    <row r="31" spans="1:9" x14ac:dyDescent="0.25">
      <c r="A31" s="72" t="s">
        <v>54</v>
      </c>
      <c r="B31" s="73"/>
      <c r="C31" s="44"/>
      <c r="D31" s="44"/>
      <c r="E31" s="45">
        <v>77.2</v>
      </c>
      <c r="F31" s="45"/>
      <c r="G31" s="72"/>
      <c r="H31" s="73"/>
    </row>
    <row r="32" spans="1:9" x14ac:dyDescent="0.25">
      <c r="A32" s="72" t="s">
        <v>55</v>
      </c>
      <c r="B32" s="73"/>
      <c r="C32" s="44"/>
      <c r="D32" s="44"/>
      <c r="E32" s="45">
        <v>96.7</v>
      </c>
      <c r="F32" s="45"/>
      <c r="G32" s="72"/>
      <c r="H32" s="73"/>
    </row>
    <row r="33" spans="1:8" x14ac:dyDescent="0.25">
      <c r="A33" s="72" t="s">
        <v>56</v>
      </c>
      <c r="B33" s="73"/>
      <c r="C33" s="44"/>
      <c r="D33" s="44"/>
      <c r="E33" s="45">
        <v>83.5</v>
      </c>
      <c r="F33" s="45"/>
      <c r="G33" s="72"/>
      <c r="H33" s="73"/>
    </row>
    <row r="34" spans="1:8" x14ac:dyDescent="0.25">
      <c r="A34" s="72"/>
      <c r="B34" s="73"/>
      <c r="C34" s="44"/>
      <c r="D34" s="44"/>
      <c r="E34" s="45">
        <v>367.8</v>
      </c>
      <c r="F34" s="45">
        <v>1</v>
      </c>
      <c r="G34" s="72"/>
      <c r="H34" s="73"/>
    </row>
    <row r="35" spans="1:8" x14ac:dyDescent="0.25">
      <c r="A35" s="22" t="s">
        <v>20</v>
      </c>
      <c r="B35" s="23"/>
      <c r="C35" s="22"/>
      <c r="D35" s="22"/>
      <c r="E35" s="23"/>
      <c r="F35" s="23"/>
      <c r="G35" s="23"/>
      <c r="H35" s="23"/>
    </row>
    <row r="36" spans="1:8" x14ac:dyDescent="0.25">
      <c r="A36" s="11" t="s">
        <v>21</v>
      </c>
      <c r="B36" s="14" t="s">
        <v>22</v>
      </c>
      <c r="C36" s="15"/>
      <c r="D36" s="54"/>
      <c r="E36" s="13"/>
      <c r="F36" s="11" t="s">
        <v>23</v>
      </c>
      <c r="G36" s="16" t="s">
        <v>24</v>
      </c>
    </row>
    <row r="37" spans="1:8" x14ac:dyDescent="0.25">
      <c r="A37" s="11"/>
      <c r="B37" s="80" t="str">
        <f>[1]Бед.Вокз.!B103</f>
        <v>2017 год</v>
      </c>
      <c r="C37" s="81"/>
      <c r="D37" s="81"/>
      <c r="E37" s="82"/>
      <c r="F37" s="6"/>
      <c r="G37" s="5"/>
    </row>
    <row r="38" spans="1:8" x14ac:dyDescent="0.25">
      <c r="A38" s="11" t="str">
        <f>[1]Бед.Вокз.!A104</f>
        <v>Январь</v>
      </c>
      <c r="B38" s="68" t="str">
        <f>[1]Бед.Вокз.!B104</f>
        <v>Посыпка придомовой территории ПСС</v>
      </c>
      <c r="C38" s="69"/>
      <c r="D38" s="69"/>
      <c r="E38" s="70"/>
      <c r="F38" s="30" t="s">
        <v>49</v>
      </c>
      <c r="G38" s="63">
        <v>750</v>
      </c>
    </row>
    <row r="39" spans="1:8" x14ac:dyDescent="0.25">
      <c r="A39" s="29"/>
      <c r="B39" s="68" t="str">
        <f>[1]Бед.Вокз.!B105</f>
        <v>Очистка крыш от снега и наледи</v>
      </c>
      <c r="C39" s="69"/>
      <c r="D39" s="69"/>
      <c r="E39" s="70"/>
      <c r="F39" s="30" t="s">
        <v>77</v>
      </c>
      <c r="G39" s="63"/>
    </row>
    <row r="40" spans="1:8" x14ac:dyDescent="0.25">
      <c r="A40" s="29" t="str">
        <f>[1]Бед.Вокз.!A106</f>
        <v>Февраль</v>
      </c>
      <c r="B40" s="68" t="str">
        <f>[1]Бед.Вокз.!B106</f>
        <v>Посыпка придомовой территории ПСС</v>
      </c>
      <c r="C40" s="69"/>
      <c r="D40" s="69"/>
      <c r="E40" s="70"/>
      <c r="F40" s="30" t="s">
        <v>49</v>
      </c>
      <c r="G40" s="63">
        <v>750</v>
      </c>
    </row>
    <row r="41" spans="1:8" x14ac:dyDescent="0.25">
      <c r="A41" s="29"/>
      <c r="B41" s="68" t="str">
        <f>[1]Бед.Вокз.!B107</f>
        <v>Уборка мусора в подвале. Мешки д/мусора</v>
      </c>
      <c r="C41" s="69"/>
      <c r="D41" s="69"/>
      <c r="E41" s="70"/>
      <c r="F41" s="30" t="s">
        <v>66</v>
      </c>
      <c r="G41" s="63">
        <v>266</v>
      </c>
    </row>
    <row r="42" spans="1:8" x14ac:dyDescent="0.25">
      <c r="A42" s="29"/>
      <c r="B42" s="68" t="str">
        <f>[1]Бед.Вокз.!B108</f>
        <v>Замена эл. лампочки в 3 под.</v>
      </c>
      <c r="C42" s="69"/>
      <c r="D42" s="69"/>
      <c r="E42" s="70"/>
      <c r="F42" s="30" t="s">
        <v>48</v>
      </c>
      <c r="G42" s="63">
        <v>21</v>
      </c>
    </row>
    <row r="43" spans="1:8" x14ac:dyDescent="0.25">
      <c r="A43" s="29"/>
      <c r="B43" s="68" t="s">
        <v>78</v>
      </c>
      <c r="C43" s="69"/>
      <c r="D43" s="69"/>
      <c r="E43" s="70"/>
      <c r="F43" s="30"/>
      <c r="G43" s="63"/>
    </row>
    <row r="44" spans="1:8" x14ac:dyDescent="0.25">
      <c r="A44" s="29"/>
      <c r="B44" s="68" t="s">
        <v>79</v>
      </c>
      <c r="C44" s="69"/>
      <c r="D44" s="69"/>
      <c r="E44" s="70"/>
      <c r="F44" s="30" t="s">
        <v>107</v>
      </c>
      <c r="G44" s="63">
        <v>245</v>
      </c>
    </row>
    <row r="45" spans="1:8" x14ac:dyDescent="0.25">
      <c r="A45" s="29" t="s">
        <v>80</v>
      </c>
      <c r="B45" s="68" t="s">
        <v>81</v>
      </c>
      <c r="C45" s="69"/>
      <c r="D45" s="69"/>
      <c r="E45" s="70"/>
      <c r="F45" s="30" t="s">
        <v>83</v>
      </c>
      <c r="G45" s="63"/>
    </row>
    <row r="46" spans="1:8" x14ac:dyDescent="0.25">
      <c r="A46" s="29"/>
      <c r="B46" s="68" t="s">
        <v>82</v>
      </c>
      <c r="C46" s="69"/>
      <c r="D46" s="69"/>
      <c r="E46" s="70"/>
      <c r="F46" s="30" t="s">
        <v>84</v>
      </c>
      <c r="G46" s="63"/>
    </row>
    <row r="47" spans="1:8" x14ac:dyDescent="0.25">
      <c r="A47" s="29"/>
      <c r="B47" s="68" t="s">
        <v>106</v>
      </c>
      <c r="C47" s="69"/>
      <c r="D47" s="69"/>
      <c r="E47" s="70"/>
      <c r="F47" s="30" t="s">
        <v>84</v>
      </c>
      <c r="G47" s="63"/>
    </row>
    <row r="48" spans="1:8" x14ac:dyDescent="0.25">
      <c r="A48" s="29" t="s">
        <v>85</v>
      </c>
      <c r="B48" s="68" t="s">
        <v>86</v>
      </c>
      <c r="C48" s="69"/>
      <c r="D48" s="69"/>
      <c r="E48" s="70"/>
      <c r="F48" s="30" t="s">
        <v>83</v>
      </c>
      <c r="G48" s="63"/>
    </row>
    <row r="49" spans="1:7" x14ac:dyDescent="0.25">
      <c r="A49" s="29"/>
      <c r="B49" s="68" t="s">
        <v>87</v>
      </c>
      <c r="C49" s="69"/>
      <c r="D49" s="69"/>
      <c r="E49" s="70"/>
      <c r="F49" s="30" t="s">
        <v>88</v>
      </c>
      <c r="G49" s="63"/>
    </row>
    <row r="50" spans="1:7" x14ac:dyDescent="0.25">
      <c r="A50" s="29"/>
      <c r="B50" s="68" t="s">
        <v>82</v>
      </c>
      <c r="C50" s="69"/>
      <c r="D50" s="69"/>
      <c r="E50" s="70"/>
      <c r="F50" s="30" t="s">
        <v>84</v>
      </c>
      <c r="G50" s="63"/>
    </row>
    <row r="51" spans="1:7" x14ac:dyDescent="0.25">
      <c r="A51" s="29" t="s">
        <v>92</v>
      </c>
      <c r="B51" s="68" t="s">
        <v>93</v>
      </c>
      <c r="C51" s="69"/>
      <c r="D51" s="69"/>
      <c r="E51" s="70"/>
      <c r="F51" s="30" t="s">
        <v>83</v>
      </c>
      <c r="G51" s="63"/>
    </row>
    <row r="52" spans="1:7" x14ac:dyDescent="0.25">
      <c r="A52" s="29" t="s">
        <v>89</v>
      </c>
      <c r="B52" s="68" t="s">
        <v>90</v>
      </c>
      <c r="C52" s="69"/>
      <c r="D52" s="69"/>
      <c r="E52" s="70"/>
      <c r="F52" s="30"/>
      <c r="G52" s="63"/>
    </row>
    <row r="53" spans="1:7" x14ac:dyDescent="0.25">
      <c r="A53" s="29"/>
      <c r="B53" s="68" t="s">
        <v>91</v>
      </c>
      <c r="C53" s="69"/>
      <c r="D53" s="69"/>
      <c r="E53" s="70"/>
      <c r="F53" s="30" t="s">
        <v>77</v>
      </c>
      <c r="G53" s="63"/>
    </row>
    <row r="54" spans="1:7" x14ac:dyDescent="0.25">
      <c r="A54" s="29" t="str">
        <f>[1]Бед.Вокз.!A109</f>
        <v>июль</v>
      </c>
      <c r="B54" s="68" t="str">
        <f>[1]Бед.Вокз.!B109</f>
        <v>Ремонт лавочек.  Саморез</v>
      </c>
      <c r="C54" s="69"/>
      <c r="D54" s="69"/>
      <c r="E54" s="70"/>
      <c r="F54" s="30" t="s">
        <v>67</v>
      </c>
      <c r="G54" s="63">
        <v>32</v>
      </c>
    </row>
    <row r="55" spans="1:7" x14ac:dyDescent="0.25">
      <c r="A55" s="29"/>
      <c r="B55" s="68" t="str">
        <f>[1]Бед.Вокз.!B110</f>
        <v>Ремонт оконных рам и стекол в подъездах. Стекло оконное</v>
      </c>
      <c r="C55" s="69"/>
      <c r="D55" s="69"/>
      <c r="E55" s="70"/>
      <c r="F55" s="30" t="s">
        <v>68</v>
      </c>
      <c r="G55" s="63">
        <v>934.48</v>
      </c>
    </row>
    <row r="56" spans="1:7" x14ac:dyDescent="0.25">
      <c r="A56" s="29"/>
      <c r="B56" s="68" t="str">
        <f>[1]Бед.Вокз.!B111</f>
        <v>Скашивание травы. Бензин АИ-92, масло STIHL</v>
      </c>
      <c r="C56" s="69"/>
      <c r="D56" s="69"/>
      <c r="E56" s="70"/>
      <c r="F56" s="30" t="s">
        <v>69</v>
      </c>
      <c r="G56" s="63">
        <v>148</v>
      </c>
    </row>
    <row r="57" spans="1:7" x14ac:dyDescent="0.25">
      <c r="A57" s="29"/>
      <c r="B57" s="68" t="str">
        <f>[1]Бед.Вокз.!B112</f>
        <v>масло STIHL</v>
      </c>
      <c r="C57" s="69"/>
      <c r="D57" s="69"/>
      <c r="E57" s="70"/>
      <c r="F57" s="30" t="s">
        <v>70</v>
      </c>
      <c r="G57" s="63">
        <v>80</v>
      </c>
    </row>
    <row r="58" spans="1:7" x14ac:dyDescent="0.25">
      <c r="A58" s="29" t="str">
        <f>[1]Бед.Вокз.!A113</f>
        <v>август</v>
      </c>
      <c r="B58" s="68" t="str">
        <f>[1]Бед.Вокз.!B113</f>
        <v>Ремонт канализации.   Манжет</v>
      </c>
      <c r="C58" s="69"/>
      <c r="D58" s="69"/>
      <c r="E58" s="70"/>
      <c r="F58" s="30" t="s">
        <v>71</v>
      </c>
      <c r="G58" s="63">
        <v>137</v>
      </c>
    </row>
    <row r="59" spans="1:7" x14ac:dyDescent="0.25">
      <c r="A59" s="29"/>
      <c r="B59" s="68" t="str">
        <f>[1]Бед.Вокз.!B114</f>
        <v>переходник</v>
      </c>
      <c r="C59" s="69"/>
      <c r="D59" s="69"/>
      <c r="E59" s="70"/>
      <c r="F59" s="30" t="s">
        <v>72</v>
      </c>
      <c r="G59" s="63">
        <v>197.4</v>
      </c>
    </row>
    <row r="60" spans="1:7" x14ac:dyDescent="0.25">
      <c r="A60" s="29"/>
      <c r="B60" s="68" t="str">
        <f>[1]Бед.Вокз.!B115</f>
        <v>отвод п/э110</v>
      </c>
      <c r="C60" s="69"/>
      <c r="D60" s="69"/>
      <c r="E60" s="70"/>
      <c r="F60" s="30" t="s">
        <v>73</v>
      </c>
      <c r="G60" s="63">
        <v>338.6</v>
      </c>
    </row>
    <row r="61" spans="1:7" x14ac:dyDescent="0.25">
      <c r="A61" s="29"/>
      <c r="B61" s="68" t="str">
        <f>[1]Бед.Вокз.!B116</f>
        <v>рвизия</v>
      </c>
      <c r="C61" s="69"/>
      <c r="D61" s="69"/>
      <c r="E61" s="70"/>
      <c r="F61" s="30" t="s">
        <v>74</v>
      </c>
      <c r="G61" s="63">
        <v>279</v>
      </c>
    </row>
    <row r="62" spans="1:7" x14ac:dyDescent="0.25">
      <c r="A62" s="29"/>
      <c r="B62" s="68" t="str">
        <f>[1]Бед.Вокз.!B117</f>
        <v>муфта соед.</v>
      </c>
      <c r="C62" s="69"/>
      <c r="D62" s="69"/>
      <c r="E62" s="70"/>
      <c r="F62" s="30" t="s">
        <v>75</v>
      </c>
      <c r="G62" s="63">
        <v>601.29999999999995</v>
      </c>
    </row>
    <row r="63" spans="1:7" x14ac:dyDescent="0.25">
      <c r="A63" s="29"/>
      <c r="B63" s="68" t="str">
        <f>[1]Бед.Вокз.!B118</f>
        <v>труба 110</v>
      </c>
      <c r="C63" s="69"/>
      <c r="D63" s="69"/>
      <c r="E63" s="70"/>
      <c r="F63" s="30" t="s">
        <v>71</v>
      </c>
      <c r="G63" s="63">
        <v>686</v>
      </c>
    </row>
    <row r="64" spans="1:7" x14ac:dyDescent="0.25">
      <c r="A64" s="29"/>
      <c r="B64" s="68" t="s">
        <v>94</v>
      </c>
      <c r="C64" s="69"/>
      <c r="D64" s="69"/>
      <c r="E64" s="70"/>
      <c r="F64" s="30" t="s">
        <v>69</v>
      </c>
      <c r="G64" s="63">
        <v>148</v>
      </c>
    </row>
    <row r="65" spans="1:7" x14ac:dyDescent="0.25">
      <c r="A65" s="29"/>
      <c r="B65" s="68" t="s">
        <v>95</v>
      </c>
      <c r="C65" s="69"/>
      <c r="D65" s="69"/>
      <c r="E65" s="70"/>
      <c r="F65" s="30" t="s">
        <v>70</v>
      </c>
      <c r="G65" s="63">
        <v>80</v>
      </c>
    </row>
    <row r="66" spans="1:7" x14ac:dyDescent="0.25">
      <c r="A66" s="29" t="s">
        <v>96</v>
      </c>
      <c r="B66" s="68" t="s">
        <v>86</v>
      </c>
      <c r="C66" s="69"/>
      <c r="D66" s="69"/>
      <c r="E66" s="70"/>
      <c r="F66" s="30" t="s">
        <v>83</v>
      </c>
      <c r="G66" s="63"/>
    </row>
    <row r="67" spans="1:7" x14ac:dyDescent="0.25">
      <c r="A67" s="29"/>
      <c r="B67" s="68" t="s">
        <v>87</v>
      </c>
      <c r="C67" s="69"/>
      <c r="D67" s="69"/>
      <c r="E67" s="70"/>
      <c r="F67" s="30" t="s">
        <v>88</v>
      </c>
      <c r="G67" s="63"/>
    </row>
    <row r="68" spans="1:7" x14ac:dyDescent="0.25">
      <c r="A68" s="29"/>
      <c r="B68" s="68" t="s">
        <v>97</v>
      </c>
      <c r="C68" s="69"/>
      <c r="D68" s="69"/>
      <c r="E68" s="70"/>
      <c r="F68" s="30" t="s">
        <v>98</v>
      </c>
      <c r="G68" s="63"/>
    </row>
    <row r="69" spans="1:7" x14ac:dyDescent="0.25">
      <c r="A69" s="29"/>
      <c r="B69" s="68" t="s">
        <v>101</v>
      </c>
      <c r="C69" s="69"/>
      <c r="D69" s="69"/>
      <c r="E69" s="70"/>
      <c r="F69" s="30" t="s">
        <v>102</v>
      </c>
      <c r="G69" s="63"/>
    </row>
    <row r="70" spans="1:7" x14ac:dyDescent="0.25">
      <c r="A70" s="29" t="str">
        <f>[1]Бед.Вокз.!A119</f>
        <v>ноябрь</v>
      </c>
      <c r="B70" s="68" t="str">
        <f>[1]Бед.Вокз.!B119</f>
        <v>Ремонт канализации.  Переходник</v>
      </c>
      <c r="C70" s="69"/>
      <c r="D70" s="69"/>
      <c r="E70" s="70"/>
      <c r="F70" s="30" t="s">
        <v>48</v>
      </c>
      <c r="G70" s="63">
        <v>78</v>
      </c>
    </row>
    <row r="71" spans="1:7" x14ac:dyDescent="0.25">
      <c r="A71" s="29"/>
      <c r="B71" s="68" t="str">
        <f>[1]Бед.Вокз.!B120</f>
        <v>отвод п/э110</v>
      </c>
      <c r="C71" s="69"/>
      <c r="D71" s="69"/>
      <c r="E71" s="70"/>
      <c r="F71" s="30" t="s">
        <v>47</v>
      </c>
      <c r="G71" s="63">
        <v>106</v>
      </c>
    </row>
    <row r="72" spans="1:7" x14ac:dyDescent="0.25">
      <c r="A72" s="29"/>
      <c r="B72" s="68" t="str">
        <f>[1]Бед.Вокз.!B121</f>
        <v>Замена автомата 32А  в кв.8</v>
      </c>
      <c r="C72" s="69"/>
      <c r="D72" s="69"/>
      <c r="E72" s="70"/>
      <c r="F72" s="30" t="s">
        <v>48</v>
      </c>
      <c r="G72" s="63">
        <v>200</v>
      </c>
    </row>
    <row r="73" spans="1:7" x14ac:dyDescent="0.25">
      <c r="A73" s="29"/>
      <c r="B73" s="68" t="str">
        <f>[1]Бед.Вокз.!B122</f>
        <v xml:space="preserve">динрейка </v>
      </c>
      <c r="C73" s="69"/>
      <c r="D73" s="69"/>
      <c r="E73" s="70"/>
      <c r="F73" s="30" t="s">
        <v>48</v>
      </c>
      <c r="G73" s="64">
        <v>11</v>
      </c>
    </row>
    <row r="74" spans="1:7" x14ac:dyDescent="0.25">
      <c r="A74" s="29"/>
      <c r="B74" s="68" t="str">
        <f>[1]Бед.Вокз.!B123</f>
        <v>Замена патрона эл. в 4 под.</v>
      </c>
      <c r="C74" s="69"/>
      <c r="D74" s="69"/>
      <c r="E74" s="70"/>
      <c r="F74" s="30" t="s">
        <v>48</v>
      </c>
      <c r="G74" s="64">
        <v>20</v>
      </c>
    </row>
    <row r="75" spans="1:7" x14ac:dyDescent="0.25">
      <c r="A75" s="29"/>
      <c r="B75" s="68" t="str">
        <f>[1]Бед.Вокз.!B124</f>
        <v>лампочка эл.</v>
      </c>
      <c r="C75" s="69"/>
      <c r="D75" s="69"/>
      <c r="E75" s="70"/>
      <c r="F75" s="30" t="s">
        <v>48</v>
      </c>
      <c r="G75" s="64">
        <v>21</v>
      </c>
    </row>
    <row r="76" spans="1:7" x14ac:dyDescent="0.25">
      <c r="A76" s="29"/>
      <c r="B76" s="68" t="s">
        <v>101</v>
      </c>
      <c r="C76" s="69"/>
      <c r="D76" s="69"/>
      <c r="E76" s="70"/>
      <c r="F76" s="30" t="s">
        <v>103</v>
      </c>
      <c r="G76" s="64"/>
    </row>
    <row r="77" spans="1:7" x14ac:dyDescent="0.25">
      <c r="A77" s="29" t="s">
        <v>99</v>
      </c>
      <c r="B77" s="68" t="s">
        <v>100</v>
      </c>
      <c r="C77" s="69"/>
      <c r="D77" s="69"/>
      <c r="E77" s="70"/>
      <c r="F77" s="30" t="s">
        <v>49</v>
      </c>
      <c r="G77" s="64">
        <v>750</v>
      </c>
    </row>
    <row r="78" spans="1:7" x14ac:dyDescent="0.25">
      <c r="A78" s="29"/>
      <c r="B78" s="68" t="s">
        <v>101</v>
      </c>
      <c r="C78" s="69"/>
      <c r="D78" s="69"/>
      <c r="E78" s="70"/>
      <c r="F78" s="30" t="s">
        <v>104</v>
      </c>
      <c r="G78" s="64"/>
    </row>
    <row r="79" spans="1:7" x14ac:dyDescent="0.25">
      <c r="A79" s="29"/>
      <c r="B79" s="68" t="s">
        <v>78</v>
      </c>
      <c r="C79" s="69"/>
      <c r="D79" s="69"/>
      <c r="E79" s="70"/>
      <c r="F79" s="30"/>
      <c r="G79" s="64"/>
    </row>
    <row r="80" spans="1:7" x14ac:dyDescent="0.25">
      <c r="A80" s="29"/>
      <c r="B80" s="68" t="s">
        <v>105</v>
      </c>
      <c r="C80" s="69"/>
      <c r="D80" s="69"/>
      <c r="E80" s="70"/>
      <c r="F80" s="30" t="s">
        <v>107</v>
      </c>
      <c r="G80" s="64">
        <v>275</v>
      </c>
    </row>
    <row r="81" spans="1:9" x14ac:dyDescent="0.25">
      <c r="A81" s="29"/>
      <c r="B81" s="68" t="s">
        <v>76</v>
      </c>
      <c r="C81" s="69"/>
      <c r="D81" s="69"/>
      <c r="E81" s="70"/>
      <c r="F81" s="29"/>
      <c r="G81" s="65">
        <f>SUM(G38:G77)</f>
        <v>6879.78</v>
      </c>
    </row>
    <row r="82" spans="1:9" x14ac:dyDescent="0.25">
      <c r="A82" s="4" t="s">
        <v>37</v>
      </c>
      <c r="H82" s="46"/>
      <c r="I82" s="46"/>
    </row>
    <row r="83" spans="1:9" x14ac:dyDescent="0.25">
      <c r="A83" s="4" t="s">
        <v>38</v>
      </c>
      <c r="B83" s="4"/>
      <c r="E83" s="4"/>
      <c r="H83" s="47"/>
      <c r="I83" s="46"/>
    </row>
    <row r="84" spans="1:9" x14ac:dyDescent="0.25">
      <c r="A84" s="4" t="s">
        <v>39</v>
      </c>
      <c r="B84" s="4"/>
      <c r="E84" s="4"/>
      <c r="H84" s="49"/>
      <c r="I84" s="46"/>
    </row>
    <row r="85" spans="1:9" x14ac:dyDescent="0.25">
      <c r="A85" s="4" t="s">
        <v>40</v>
      </c>
      <c r="B85" s="4"/>
      <c r="E85" s="4"/>
      <c r="H85" s="51"/>
      <c r="I85" s="46"/>
    </row>
    <row r="86" spans="1:9" x14ac:dyDescent="0.25">
      <c r="A86" s="4" t="s">
        <v>41</v>
      </c>
      <c r="B86" s="4"/>
      <c r="E86" s="4"/>
      <c r="H86" s="46"/>
      <c r="I86" s="46"/>
    </row>
    <row r="87" spans="1:9" x14ac:dyDescent="0.25">
      <c r="A87" s="4" t="s">
        <v>42</v>
      </c>
      <c r="B87" s="4"/>
      <c r="E87" s="4"/>
      <c r="H87" s="46"/>
      <c r="I87" s="46"/>
    </row>
    <row r="88" spans="1:9" x14ac:dyDescent="0.25">
      <c r="A88" s="86" t="str">
        <f>[2]Вокз.24!A12</f>
        <v>З/пл основ.раб.</v>
      </c>
      <c r="B88" s="86"/>
      <c r="C88" s="57">
        <f>'[3]Вокз.24 '!F12</f>
        <v>221934.59594501284</v>
      </c>
      <c r="E88" s="4"/>
      <c r="H88" s="46"/>
      <c r="I88" s="46"/>
    </row>
    <row r="89" spans="1:9" x14ac:dyDescent="0.25">
      <c r="A89" s="86" t="str">
        <f>[2]Вокз.24!A13</f>
        <v>Страх.взнос</v>
      </c>
      <c r="B89" s="86"/>
      <c r="C89" s="57">
        <f>'[3]Вокз.24 '!F13</f>
        <v>40569</v>
      </c>
      <c r="E89" s="4"/>
      <c r="H89" s="51"/>
      <c r="I89" s="46"/>
    </row>
    <row r="90" spans="1:9" x14ac:dyDescent="0.25">
      <c r="A90" s="85" t="str">
        <f>[2]Вокз.24!A14</f>
        <v>Диспетч.обсл.</v>
      </c>
      <c r="B90" s="85"/>
      <c r="C90" s="58">
        <f>'[3]Вокз.24 '!F14</f>
        <v>10788.419797217604</v>
      </c>
      <c r="D90" s="48"/>
      <c r="E90" s="36"/>
      <c r="F90" s="36"/>
      <c r="G90" s="46"/>
      <c r="H90" s="46"/>
      <c r="I90" s="46"/>
    </row>
    <row r="91" spans="1:9" x14ac:dyDescent="0.25">
      <c r="A91" s="85" t="str">
        <f>[2]Вокз.24!A17</f>
        <v>ГСМ, транспорт</v>
      </c>
      <c r="B91" s="85"/>
      <c r="C91" s="58">
        <f>'[3]Вокз.24 '!F15</f>
        <v>38069.355410999407</v>
      </c>
      <c r="D91" s="36"/>
      <c r="E91" s="36"/>
      <c r="F91" s="50"/>
      <c r="G91" s="46"/>
      <c r="H91" s="51"/>
      <c r="I91" s="46"/>
    </row>
    <row r="92" spans="1:9" x14ac:dyDescent="0.25">
      <c r="A92" s="85" t="str">
        <f>[2]Вокз.24!A18</f>
        <v>общехоз.расходы</v>
      </c>
      <c r="B92" s="85"/>
      <c r="C92" s="58">
        <f>'[3]Вокз.24 '!F16</f>
        <v>166368.89596913001</v>
      </c>
      <c r="D92" s="36"/>
      <c r="E92" s="36"/>
      <c r="F92" s="36"/>
      <c r="G92" s="46"/>
      <c r="H92" s="46"/>
      <c r="I92" s="46"/>
    </row>
    <row r="93" spans="1:9" x14ac:dyDescent="0.25">
      <c r="A93" s="85" t="str">
        <f>[2]Вокз.24!A19</f>
        <v>хоз.инвент.,инструм.</v>
      </c>
      <c r="B93" s="85"/>
      <c r="C93" s="58">
        <f>'[3]Вокз.24 '!F17</f>
        <v>919.31945990769407</v>
      </c>
      <c r="D93" s="36"/>
      <c r="E93" s="36"/>
      <c r="F93" s="36"/>
      <c r="G93" s="46"/>
      <c r="H93" s="46"/>
      <c r="I93" s="46"/>
    </row>
    <row r="94" spans="1:9" x14ac:dyDescent="0.25">
      <c r="A94" s="85" t="s">
        <v>108</v>
      </c>
      <c r="B94" s="85"/>
      <c r="C94" s="58">
        <f>'[3]Вокз.24 '!F18</f>
        <v>6879.78</v>
      </c>
      <c r="D94" s="55"/>
      <c r="E94" s="55"/>
      <c r="F94" s="55"/>
      <c r="G94" s="46"/>
      <c r="H94" s="46"/>
      <c r="I94" s="46"/>
    </row>
    <row r="95" spans="1:9" x14ac:dyDescent="0.25">
      <c r="A95" s="85" t="s">
        <v>46</v>
      </c>
      <c r="B95" s="85"/>
      <c r="C95" s="58">
        <f>'[3]Вокз.24 '!F19</f>
        <v>485529.36658226757</v>
      </c>
      <c r="D95" s="56"/>
      <c r="E95" s="56"/>
      <c r="F95" s="56"/>
      <c r="G95" s="46"/>
      <c r="H95" s="46"/>
      <c r="I95" s="46"/>
    </row>
    <row r="96" spans="1:9" x14ac:dyDescent="0.25">
      <c r="A96" s="83"/>
      <c r="B96" s="83"/>
      <c r="C96" s="59">
        <f>'[3]Вокз.24 '!F20</f>
        <v>12399.633417732432</v>
      </c>
      <c r="D96" s="36"/>
      <c r="E96" s="36"/>
      <c r="F96" s="50"/>
      <c r="G96" s="46"/>
      <c r="H96" s="51"/>
      <c r="I96" s="46"/>
    </row>
    <row r="97" spans="1:9" x14ac:dyDescent="0.25">
      <c r="A97" s="83" t="str">
        <f>[4]Лист1!A102</f>
        <v>Остаток денежных средств на 1.01.2017г                  6407руб</v>
      </c>
      <c r="B97" s="83"/>
      <c r="C97" s="83"/>
      <c r="D97" s="66" t="s">
        <v>109</v>
      </c>
      <c r="E97" s="48"/>
      <c r="F97" s="50"/>
      <c r="G97" s="46"/>
      <c r="H97" s="52"/>
      <c r="I97" s="46"/>
    </row>
    <row r="98" spans="1:9" x14ac:dyDescent="0.25">
      <c r="A98" s="83" t="str">
        <f>[4]Лист1!A103</f>
        <v>Оплата за содержание и текущий ремонт 2017г</v>
      </c>
      <c r="B98" s="83"/>
      <c r="C98" s="83"/>
      <c r="D98" s="66">
        <v>497929</v>
      </c>
      <c r="E98" s="48"/>
      <c r="F98" s="36"/>
      <c r="G98" s="46"/>
      <c r="H98" s="46"/>
      <c r="I98" s="46"/>
    </row>
    <row r="99" spans="1:9" x14ac:dyDescent="0.25">
      <c r="A99" s="83" t="str">
        <f>[4]Лист1!A104</f>
        <v>Расход на содержание дома в 2017г                             505635руб</v>
      </c>
      <c r="B99" s="83"/>
      <c r="C99" s="83"/>
      <c r="D99" s="66">
        <v>485529</v>
      </c>
      <c r="E99" s="48"/>
      <c r="F99" s="50"/>
      <c r="G99" s="46"/>
      <c r="H99" s="49"/>
      <c r="I99" s="46"/>
    </row>
    <row r="100" spans="1:9" x14ac:dyDescent="0.25">
      <c r="A100" s="83" t="str">
        <f>[4]Лист1!A105</f>
        <v>Остаток денежных средств на 1.01.2018г                  1996руб</v>
      </c>
      <c r="B100" s="83"/>
      <c r="C100" s="83"/>
      <c r="D100" s="67" t="s">
        <v>110</v>
      </c>
      <c r="E100" s="36"/>
      <c r="F100" s="50"/>
      <c r="G100" s="46"/>
      <c r="H100" s="52"/>
      <c r="I100" s="46"/>
    </row>
    <row r="101" spans="1:9" x14ac:dyDescent="0.25">
      <c r="A101" s="48"/>
      <c r="B101" s="36"/>
      <c r="C101" s="36"/>
      <c r="D101" s="36"/>
      <c r="E101" s="36"/>
      <c r="F101" s="36"/>
      <c r="G101" s="46"/>
      <c r="H101" s="46"/>
      <c r="I101" s="46"/>
    </row>
    <row r="102" spans="1:9" x14ac:dyDescent="0.25">
      <c r="A102" s="48"/>
      <c r="B102" s="48"/>
      <c r="C102" s="48"/>
      <c r="D102" s="48"/>
      <c r="E102" s="36"/>
      <c r="F102" s="50"/>
      <c r="G102" s="46"/>
      <c r="H102" s="52"/>
      <c r="I102" s="46"/>
    </row>
    <row r="103" spans="1:9" x14ac:dyDescent="0.25">
      <c r="A103" s="48"/>
      <c r="B103" s="48"/>
      <c r="C103" s="48"/>
      <c r="D103" s="48"/>
      <c r="E103" s="36"/>
      <c r="F103" s="36"/>
      <c r="G103" s="46"/>
      <c r="H103" s="46"/>
      <c r="I103" s="46"/>
    </row>
    <row r="104" spans="1:9" x14ac:dyDescent="0.25">
      <c r="A104" s="48"/>
      <c r="B104" s="48"/>
      <c r="C104" s="48"/>
      <c r="D104" s="48"/>
      <c r="E104" s="36"/>
      <c r="F104" s="36"/>
      <c r="G104" s="46"/>
      <c r="H104" s="46"/>
      <c r="I104" s="46"/>
    </row>
    <row r="105" spans="1:9" x14ac:dyDescent="0.25">
      <c r="A105" s="48"/>
      <c r="B105" s="48"/>
      <c r="C105" s="48"/>
      <c r="D105" s="48"/>
      <c r="E105" s="36"/>
      <c r="F105" s="36"/>
      <c r="G105" s="46"/>
      <c r="H105" s="46"/>
      <c r="I105" s="46"/>
    </row>
    <row r="106" spans="1:9" x14ac:dyDescent="0.25">
      <c r="A106" s="48"/>
      <c r="B106" s="48"/>
      <c r="C106" s="48"/>
      <c r="D106" s="48"/>
      <c r="E106" s="36"/>
      <c r="F106" s="50"/>
      <c r="G106" s="46"/>
      <c r="H106" s="52"/>
      <c r="I106" s="46"/>
    </row>
    <row r="107" spans="1:9" x14ac:dyDescent="0.25">
      <c r="A107" s="48"/>
      <c r="B107" s="48"/>
      <c r="C107" s="48"/>
      <c r="D107" s="48"/>
      <c r="E107" s="48"/>
      <c r="F107" s="48"/>
      <c r="G107" s="49"/>
      <c r="H107" s="49"/>
      <c r="I107" s="46"/>
    </row>
    <row r="108" spans="1:9" x14ac:dyDescent="0.25">
      <c r="A108" s="48"/>
      <c r="B108" s="48"/>
      <c r="C108" s="48"/>
      <c r="D108" s="48"/>
      <c r="E108" s="48"/>
      <c r="F108" s="48"/>
      <c r="G108" s="49"/>
      <c r="H108" s="49"/>
      <c r="I108" s="46"/>
    </row>
    <row r="109" spans="1:9" x14ac:dyDescent="0.25">
      <c r="A109" s="36"/>
      <c r="B109" s="36"/>
      <c r="C109" s="36"/>
      <c r="D109" s="36"/>
      <c r="E109" s="36"/>
      <c r="F109" s="36"/>
      <c r="G109" s="46"/>
      <c r="H109" s="46"/>
      <c r="I109" s="46"/>
    </row>
    <row r="110" spans="1:9" x14ac:dyDescent="0.25">
      <c r="A110" s="36"/>
      <c r="B110" s="36"/>
      <c r="C110" s="36"/>
      <c r="D110" s="36"/>
      <c r="E110" s="36"/>
      <c r="F110" s="36"/>
      <c r="G110" s="46"/>
      <c r="H110" s="46"/>
      <c r="I110" s="46"/>
    </row>
    <row r="111" spans="1:9" x14ac:dyDescent="0.25">
      <c r="A111" s="36"/>
      <c r="B111" s="36"/>
      <c r="C111" s="36"/>
      <c r="D111" s="36"/>
      <c r="E111" s="36"/>
      <c r="F111" s="36"/>
      <c r="G111" s="46"/>
      <c r="H111" s="46"/>
      <c r="I111" s="46"/>
    </row>
    <row r="112" spans="1:9" x14ac:dyDescent="0.25">
      <c r="A112" s="36"/>
      <c r="B112" s="36"/>
      <c r="C112" s="36"/>
      <c r="D112" s="36"/>
      <c r="E112" s="36"/>
      <c r="F112" s="36"/>
      <c r="G112" s="46"/>
      <c r="H112" s="46"/>
      <c r="I112" s="46"/>
    </row>
    <row r="113" spans="1:9" x14ac:dyDescent="0.25">
      <c r="A113" s="48"/>
      <c r="B113" s="36"/>
      <c r="C113" s="36"/>
      <c r="D113" s="36"/>
      <c r="E113" s="36"/>
      <c r="F113" s="36"/>
      <c r="G113" s="46"/>
      <c r="H113" s="52"/>
      <c r="I113" s="46"/>
    </row>
    <row r="114" spans="1:9" x14ac:dyDescent="0.25">
      <c r="A114" s="36"/>
      <c r="B114" s="36"/>
      <c r="C114" s="36"/>
      <c r="D114" s="36"/>
      <c r="E114" s="36"/>
      <c r="F114" s="36"/>
      <c r="G114" s="46"/>
      <c r="H114" s="46"/>
      <c r="I114" s="46"/>
    </row>
    <row r="115" spans="1:9" x14ac:dyDescent="0.2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x14ac:dyDescent="0.25">
      <c r="A116" s="4"/>
      <c r="B116" s="4"/>
      <c r="E116" s="4"/>
    </row>
    <row r="117" spans="1:9" x14ac:dyDescent="0.25">
      <c r="A117" s="4"/>
      <c r="B117" s="4"/>
      <c r="E117" s="4"/>
    </row>
  </sheetData>
  <mergeCells count="76">
    <mergeCell ref="A98:C98"/>
    <mergeCell ref="A99:C99"/>
    <mergeCell ref="A100:C100"/>
    <mergeCell ref="A7:I7"/>
    <mergeCell ref="A91:B91"/>
    <mergeCell ref="A92:B92"/>
    <mergeCell ref="A93:B93"/>
    <mergeCell ref="A96:B96"/>
    <mergeCell ref="A88:B88"/>
    <mergeCell ref="A89:B89"/>
    <mergeCell ref="A90:B90"/>
    <mergeCell ref="B73:E73"/>
    <mergeCell ref="B74:E74"/>
    <mergeCell ref="A95:B95"/>
    <mergeCell ref="A94:B94"/>
    <mergeCell ref="G29:H29"/>
    <mergeCell ref="A97:C97"/>
    <mergeCell ref="B81:E81"/>
    <mergeCell ref="B56:E56"/>
    <mergeCell ref="A30:B30"/>
    <mergeCell ref="A33:B33"/>
    <mergeCell ref="A34:B34"/>
    <mergeCell ref="B41:E41"/>
    <mergeCell ref="B42:E42"/>
    <mergeCell ref="B54:E54"/>
    <mergeCell ref="B75:E75"/>
    <mergeCell ref="B59:E59"/>
    <mergeCell ref="B60:E60"/>
    <mergeCell ref="B55:E55"/>
    <mergeCell ref="B62:E62"/>
    <mergeCell ref="B63:E63"/>
    <mergeCell ref="B57:E57"/>
    <mergeCell ref="B58:E58"/>
    <mergeCell ref="B61:E61"/>
    <mergeCell ref="G30:H30"/>
    <mergeCell ref="G33:H33"/>
    <mergeCell ref="G34:H34"/>
    <mergeCell ref="A31:B31"/>
    <mergeCell ref="B40:E40"/>
    <mergeCell ref="B51:E51"/>
    <mergeCell ref="B44:E44"/>
    <mergeCell ref="B45:E45"/>
    <mergeCell ref="B46:E46"/>
    <mergeCell ref="B48:E48"/>
    <mergeCell ref="B64:E64"/>
    <mergeCell ref="B65:E65"/>
    <mergeCell ref="B66:E66"/>
    <mergeCell ref="D2:J2"/>
    <mergeCell ref="G31:H31"/>
    <mergeCell ref="G32:H32"/>
    <mergeCell ref="A25:B25"/>
    <mergeCell ref="A26:B26"/>
    <mergeCell ref="A27:B27"/>
    <mergeCell ref="A28:B28"/>
    <mergeCell ref="A29:B29"/>
    <mergeCell ref="A32:B32"/>
    <mergeCell ref="B37:E37"/>
    <mergeCell ref="B38:E38"/>
    <mergeCell ref="B39:E39"/>
    <mergeCell ref="B43:E43"/>
    <mergeCell ref="B79:E79"/>
    <mergeCell ref="B80:E80"/>
    <mergeCell ref="B47:E47"/>
    <mergeCell ref="B67:E67"/>
    <mergeCell ref="B68:E68"/>
    <mergeCell ref="B77:E77"/>
    <mergeCell ref="B78:E78"/>
    <mergeCell ref="B69:E69"/>
    <mergeCell ref="B76:E76"/>
    <mergeCell ref="B70:E70"/>
    <mergeCell ref="B71:E71"/>
    <mergeCell ref="B72:E72"/>
    <mergeCell ref="B49:E49"/>
    <mergeCell ref="B50:E50"/>
    <mergeCell ref="B52:E52"/>
    <mergeCell ref="B53:E5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2018-04-04T13:00:04Z</cp:lastPrinted>
  <dcterms:created xsi:type="dcterms:W3CDTF">2013-08-23T04:43:20Z</dcterms:created>
  <dcterms:modified xsi:type="dcterms:W3CDTF">2018-04-04T13:01:00Z</dcterms:modified>
</cp:coreProperties>
</file>